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BA5F4D58-E5C3-4871-BF5F-19207CFAA2CF}" xr6:coauthVersionLast="44" xr6:coauthVersionMax="44" xr10:uidLastSave="{00000000-0000-0000-0000-000000000000}"/>
  <bookViews>
    <workbookView xWindow="-108" yWindow="-108" windowWidth="23256" windowHeight="12720" xr2:uid="{958D8D57-69F5-4E63-B79C-36983F7AEDF1}"/>
  </bookViews>
  <sheets>
    <sheet name="IIP_2017" sheetId="1" r:id="rId1"/>
  </sheets>
  <definedNames>
    <definedName name="_xlnm._FilterDatabase" localSheetId="0" hidden="1">IIP_2017!$A$6:$WSB$48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N19" i="1" s="1"/>
  <c r="J19" i="1"/>
  <c r="J18" i="1" s="1"/>
  <c r="I19" i="1"/>
  <c r="G19" i="1"/>
  <c r="F19" i="1"/>
  <c r="H19" i="1" s="1"/>
  <c r="D19" i="1"/>
  <c r="D18" i="1" s="1"/>
  <c r="C19" i="1"/>
  <c r="F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J6" i="1" s="1"/>
  <c r="I8" i="1"/>
  <c r="G8" i="1"/>
  <c r="G7" i="1" s="1"/>
  <c r="F8" i="1"/>
  <c r="D8" i="1"/>
  <c r="C8" i="1"/>
  <c r="I7" i="1"/>
  <c r="D7" i="1"/>
  <c r="D6" i="1" s="1"/>
  <c r="C7" i="1"/>
  <c r="K34" i="1" l="1"/>
  <c r="L18" i="1"/>
  <c r="E7" i="1"/>
  <c r="E8" i="1"/>
  <c r="E13" i="1"/>
  <c r="E19" i="1"/>
  <c r="I18" i="1"/>
  <c r="I6" i="1" s="1"/>
  <c r="K6" i="1" s="1"/>
  <c r="G18" i="1"/>
  <c r="H18" i="1" s="1"/>
  <c r="M18" i="1"/>
  <c r="M6" i="1" s="1"/>
  <c r="K18" i="1"/>
  <c r="K7" i="1"/>
  <c r="N8" i="1"/>
  <c r="K19" i="1"/>
  <c r="N24" i="1"/>
  <c r="F7" i="1"/>
  <c r="L7" i="1"/>
  <c r="K8" i="1"/>
  <c r="K24" i="1"/>
  <c r="C6" i="1"/>
  <c r="E6" i="1" s="1"/>
  <c r="H8" i="1"/>
  <c r="K13" i="1"/>
  <c r="C18" i="1"/>
  <c r="E18" i="1" s="1"/>
  <c r="H24" i="1"/>
  <c r="K29" i="1"/>
  <c r="E34" i="1"/>
  <c r="G6" i="1" l="1"/>
  <c r="N18" i="1"/>
  <c r="H7" i="1"/>
  <c r="F6" i="1"/>
  <c r="H6" i="1" s="1"/>
  <c r="L6" i="1"/>
  <c r="N6" i="1" s="1"/>
  <c r="N7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<sst xmlns="http://schemas.openxmlformats.org/spreadsheetml/2006/main" count="102" uniqueCount="73">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</sst>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246769BA-A7DF-4970-9E37-6091BF3A311B}"/>
    <cellStyle name="Normal 7" xfId="1" xr:uid="{5037999C-01A3-4FB5-B044-6874071D3B38}"/>
    <cellStyle name="Normal_Booklet 2011_euro17_WGES_2011_280" xfId="2" xr:uid="{C2C99EB0-17FB-46B4-A0C9-AC81FD4CA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AE6C-5082-435D-AF4B-F1A3DA28D8D8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2017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65743.536550999997</v>
      </c>
      <c r="D6" s="15">
        <f>+D7+D18+D29+D34</f>
        <v>119766.01756250099</v>
      </c>
      <c r="E6" s="15">
        <f>+C6-D6</f>
        <v>-54022.48101150099</v>
      </c>
      <c r="F6" s="15">
        <f>+F7+F18+F29+F34+F48</f>
        <v>66027.91805800001</v>
      </c>
      <c r="G6" s="15">
        <f>+G7+G18+G29+G34</f>
        <v>119972.90233275798</v>
      </c>
      <c r="H6" s="15">
        <f>+F6-G6</f>
        <v>-53944.984274757968</v>
      </c>
      <c r="I6" s="15">
        <f>+I7+I18+I29+I34+I48</f>
        <v>66917.202196999991</v>
      </c>
      <c r="J6" s="15">
        <f>+J7+J18+J29+J34</f>
        <v>122117.694257572</v>
      </c>
      <c r="K6" s="15">
        <f>+I6-J6</f>
        <v>-55200.492060572011</v>
      </c>
      <c r="L6" s="15">
        <f>+L7+L18+L29+L34+L48</f>
        <v>77311.439558177692</v>
      </c>
      <c r="M6" s="15">
        <f>+M7+M18+M29+M34</f>
        <v>135018.4718922819</v>
      </c>
      <c r="N6" s="15">
        <f>+L6-M6</f>
        <v>-57707.032334104209</v>
      </c>
    </row>
    <row r="7" spans="1:14" s="16" customFormat="1" x14ac:dyDescent="0.3">
      <c r="A7" s="13" t="s">
        <v>11</v>
      </c>
      <c r="B7" s="17" t="s">
        <v>12</v>
      </c>
      <c r="C7" s="15">
        <f>+C8+C13</f>
        <v>15605.130551</v>
      </c>
      <c r="D7" s="15">
        <f>+D8+D13</f>
        <v>58951.599362500994</v>
      </c>
      <c r="E7" s="15">
        <f t="shared" ref="E7:E48" si="0">+C7-D7</f>
        <v>-43346.468811500992</v>
      </c>
      <c r="F7" s="15">
        <f>+F8+F13</f>
        <v>15710.965058</v>
      </c>
      <c r="G7" s="15">
        <f>+G8+G13</f>
        <v>58989.149332757988</v>
      </c>
      <c r="H7" s="15">
        <f t="shared" ref="H7:H48" si="1">+F7-G7</f>
        <v>-43278.184274757987</v>
      </c>
      <c r="I7" s="15">
        <f>+I8+I13</f>
        <v>15636.503197</v>
      </c>
      <c r="J7" s="15">
        <f>+J8+J13</f>
        <v>59570.912257571996</v>
      </c>
      <c r="K7" s="15">
        <f t="shared" ref="K7:K48" si="2">+I7-J7</f>
        <v>-43934.409060571998</v>
      </c>
      <c r="L7" s="15">
        <f>+L8+L13</f>
        <v>14558.297702</v>
      </c>
      <c r="M7" s="15">
        <f>+M8+M13</f>
        <v>60350.969364638004</v>
      </c>
      <c r="N7" s="15">
        <f t="shared" ref="N7:N39" si="3">+L7-M7</f>
        <v>-45792.671662638008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1891.7585510000001</v>
      </c>
      <c r="D8" s="15">
        <f>SUM(D9:D12)</f>
        <v>40769.203362500994</v>
      </c>
      <c r="E8" s="15">
        <f t="shared" si="0"/>
        <v>-38877.444811500995</v>
      </c>
      <c r="F8" s="15">
        <f>SUM(F9:F12)</f>
        <v>2099.1730579999999</v>
      </c>
      <c r="G8" s="15">
        <f>SUM(G9:G12)</f>
        <v>40631.024332757988</v>
      </c>
      <c r="H8" s="15">
        <f t="shared" si="1"/>
        <v>-38531.851274757988</v>
      </c>
      <c r="I8" s="15">
        <f>SUM(I9:I12)</f>
        <v>2085.6121969999999</v>
      </c>
      <c r="J8" s="15">
        <f>SUM(J9:J12)</f>
        <v>40911.770257571996</v>
      </c>
      <c r="K8" s="15">
        <f t="shared" si="2"/>
        <v>-38826.158060571994</v>
      </c>
      <c r="L8" s="15">
        <f>SUM(L9:L12)</f>
        <v>3139.7267019999999</v>
      </c>
      <c r="M8" s="15">
        <f>SUM(M9:M12)</f>
        <v>42593.261364638005</v>
      </c>
      <c r="N8" s="15">
        <f t="shared" si="3"/>
        <v>-39453.534662638005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23.633626</v>
      </c>
      <c r="D10" s="20">
        <v>7412.3466247510014</v>
      </c>
      <c r="E10" s="15">
        <f t="shared" si="0"/>
        <v>-7388.7129987510016</v>
      </c>
      <c r="F10" s="20">
        <v>28.453208</v>
      </c>
      <c r="G10" s="20">
        <v>7266.4092142580002</v>
      </c>
      <c r="H10" s="15">
        <f t="shared" si="1"/>
        <v>-7237.9560062580003</v>
      </c>
      <c r="I10" s="20">
        <v>21.096421999999997</v>
      </c>
      <c r="J10" s="20">
        <v>7470.2431251219996</v>
      </c>
      <c r="K10" s="15">
        <f t="shared" si="2"/>
        <v>-7449.146703122</v>
      </c>
      <c r="L10" s="20">
        <v>25.279702</v>
      </c>
      <c r="M10" s="20">
        <v>7706.6854956379993</v>
      </c>
      <c r="N10" s="15">
        <f t="shared" si="3"/>
        <v>-7681.4057936379995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1868.1249250000001</v>
      </c>
      <c r="D12" s="20">
        <v>33356.856737749993</v>
      </c>
      <c r="E12" s="15">
        <f t="shared" si="0"/>
        <v>-31488.731812749993</v>
      </c>
      <c r="F12" s="20">
        <v>2070.71985</v>
      </c>
      <c r="G12" s="20">
        <v>33364.615118499991</v>
      </c>
      <c r="H12" s="15">
        <f t="shared" si="1"/>
        <v>-31293.895268499989</v>
      </c>
      <c r="I12" s="20">
        <v>2064.5157749999998</v>
      </c>
      <c r="J12" s="20">
        <v>33441.527132449999</v>
      </c>
      <c r="K12" s="15">
        <f t="shared" si="2"/>
        <v>-31377.011357449999</v>
      </c>
      <c r="L12" s="20">
        <v>3114.4470000000001</v>
      </c>
      <c r="M12" s="20">
        <v>34886.575869000008</v>
      </c>
      <c r="N12" s="15">
        <f t="shared" si="3"/>
        <v>-31772.128869000007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13713.371999999999</v>
      </c>
      <c r="D13" s="15">
        <f>SUM(D14:D17)</f>
        <v>18182.396000000001</v>
      </c>
      <c r="E13" s="15">
        <f t="shared" si="0"/>
        <v>-4469.0240000000013</v>
      </c>
      <c r="F13" s="15">
        <f>SUM(F14:F17)</f>
        <v>13611.791999999999</v>
      </c>
      <c r="G13" s="15">
        <f>SUM(G14:G17)</f>
        <v>18358.125</v>
      </c>
      <c r="H13" s="15">
        <f t="shared" si="1"/>
        <v>-4746.3330000000005</v>
      </c>
      <c r="I13" s="15">
        <f>SUM(I14:I17)</f>
        <v>13550.891</v>
      </c>
      <c r="J13" s="15">
        <f>SUM(J14:J17)</f>
        <v>18659.142</v>
      </c>
      <c r="K13" s="15">
        <f t="shared" si="2"/>
        <v>-5108.2510000000002</v>
      </c>
      <c r="L13" s="15">
        <f>SUM(L14:L17)</f>
        <v>11418.571</v>
      </c>
      <c r="M13" s="15">
        <f>SUM(M14:M17)</f>
        <v>17757.707999999999</v>
      </c>
      <c r="N13" s="15">
        <f t="shared" si="3"/>
        <v>-6339.1369999999988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13713.371999999999</v>
      </c>
      <c r="D17" s="20">
        <v>18182.396000000001</v>
      </c>
      <c r="E17" s="15">
        <f t="shared" si="0"/>
        <v>-4469.0240000000013</v>
      </c>
      <c r="F17" s="20">
        <v>13611.791999999999</v>
      </c>
      <c r="G17" s="20">
        <v>18358.125</v>
      </c>
      <c r="H17" s="15">
        <f t="shared" si="1"/>
        <v>-4746.3330000000005</v>
      </c>
      <c r="I17" s="20">
        <v>13550.891</v>
      </c>
      <c r="J17" s="20">
        <v>18659.142</v>
      </c>
      <c r="K17" s="15">
        <f t="shared" si="2"/>
        <v>-5108.2510000000002</v>
      </c>
      <c r="L17" s="20">
        <v>11418.571</v>
      </c>
      <c r="M17" s="20">
        <v>17757.707999999999</v>
      </c>
      <c r="N17" s="15">
        <f t="shared" si="3"/>
        <v>-6339.1369999999988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27851.599999999999</v>
      </c>
      <c r="D18" s="15">
        <f>+D19+D24</f>
        <v>28734.400000000001</v>
      </c>
      <c r="E18" s="15">
        <f t="shared" si="0"/>
        <v>-882.80000000000291</v>
      </c>
      <c r="F18" s="15">
        <f>+F19+F24</f>
        <v>29081.200000000001</v>
      </c>
      <c r="G18" s="15">
        <f>+G19+G24</f>
        <v>28651.600000000002</v>
      </c>
      <c r="H18" s="15">
        <f t="shared" si="1"/>
        <v>429.59999999999854</v>
      </c>
      <c r="I18" s="15">
        <f>+I19+I24</f>
        <v>29594.1</v>
      </c>
      <c r="J18" s="15">
        <f>+J19+J24</f>
        <v>29496.300000000003</v>
      </c>
      <c r="K18" s="15">
        <f t="shared" si="2"/>
        <v>97.799999999995634</v>
      </c>
      <c r="L18" s="15">
        <f>+L19+L24</f>
        <v>30384.300000000003</v>
      </c>
      <c r="M18" s="15">
        <f>+M19+M24</f>
        <v>30076.399999999998</v>
      </c>
      <c r="N18" s="15">
        <f t="shared" si="3"/>
        <v>307.90000000000509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5971</v>
      </c>
      <c r="D19" s="15">
        <f>SUM(D20:D23)</f>
        <v>350.4</v>
      </c>
      <c r="E19" s="15">
        <f t="shared" si="0"/>
        <v>5620.6</v>
      </c>
      <c r="F19" s="15">
        <f>SUM(F20:F23)</f>
        <v>6511</v>
      </c>
      <c r="G19" s="15">
        <f>SUM(G20:G23)</f>
        <v>350.4</v>
      </c>
      <c r="H19" s="15">
        <f t="shared" si="1"/>
        <v>6160.6</v>
      </c>
      <c r="I19" s="15">
        <f>SUM(I20:I23)</f>
        <v>6877.2999999999993</v>
      </c>
      <c r="J19" s="15">
        <f>SUM(J20:J23)</f>
        <v>310.40000000000003</v>
      </c>
      <c r="K19" s="15">
        <f t="shared" si="2"/>
        <v>6566.9</v>
      </c>
      <c r="L19" s="15">
        <f>SUM(L20:L23)</f>
        <v>7204.9</v>
      </c>
      <c r="M19" s="15">
        <f>SUM(M20:M23)</f>
        <v>424.8</v>
      </c>
      <c r="N19" s="15">
        <f t="shared" si="3"/>
        <v>6780.0999999999995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227</v>
      </c>
      <c r="D21" s="20">
        <v>4.0999999999999996</v>
      </c>
      <c r="E21" s="15">
        <f t="shared" si="0"/>
        <v>222.9</v>
      </c>
      <c r="F21" s="20">
        <v>227</v>
      </c>
      <c r="G21" s="20">
        <v>4.0999999999999996</v>
      </c>
      <c r="H21" s="15">
        <f t="shared" si="1"/>
        <v>222.9</v>
      </c>
      <c r="I21" s="20">
        <v>231.4</v>
      </c>
      <c r="J21" s="20">
        <v>4.0999999999999996</v>
      </c>
      <c r="K21" s="15">
        <f t="shared" si="2"/>
        <v>227.3</v>
      </c>
      <c r="L21" s="20">
        <v>231.4</v>
      </c>
      <c r="M21" s="20">
        <v>4.0999999999999996</v>
      </c>
      <c r="N21" s="15">
        <f t="shared" si="3"/>
        <v>227.3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5744</v>
      </c>
      <c r="D23" s="20">
        <v>346.29999999999995</v>
      </c>
      <c r="E23" s="15">
        <f t="shared" si="0"/>
        <v>5397.7</v>
      </c>
      <c r="F23" s="20">
        <v>6284</v>
      </c>
      <c r="G23" s="20">
        <v>346.29999999999995</v>
      </c>
      <c r="H23" s="15">
        <f t="shared" si="1"/>
        <v>5937.7</v>
      </c>
      <c r="I23" s="20">
        <v>6645.9</v>
      </c>
      <c r="J23" s="20">
        <v>306.3</v>
      </c>
      <c r="K23" s="15">
        <f t="shared" si="2"/>
        <v>6339.5999999999995</v>
      </c>
      <c r="L23" s="20">
        <v>6973.5</v>
      </c>
      <c r="M23" s="20">
        <v>420.7</v>
      </c>
      <c r="N23" s="15">
        <f t="shared" si="3"/>
        <v>6552.8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21880.6</v>
      </c>
      <c r="D24" s="15">
        <f>SUM(D25:D28)</f>
        <v>28384</v>
      </c>
      <c r="E24" s="15">
        <f t="shared" si="0"/>
        <v>-6503.4000000000015</v>
      </c>
      <c r="F24" s="15">
        <f>SUM(F25:F28)</f>
        <v>22570.2</v>
      </c>
      <c r="G24" s="15">
        <f>SUM(G25:G28)</f>
        <v>28301.200000000001</v>
      </c>
      <c r="H24" s="15">
        <f t="shared" si="1"/>
        <v>-5731</v>
      </c>
      <c r="I24" s="15">
        <f>SUM(I25:I28)</f>
        <v>22716.799999999999</v>
      </c>
      <c r="J24" s="15">
        <f>SUM(J25:J28)</f>
        <v>29185.9</v>
      </c>
      <c r="K24" s="15">
        <f t="shared" si="2"/>
        <v>-6469.1000000000022</v>
      </c>
      <c r="L24" s="15">
        <f>SUM(L25:L28)</f>
        <v>23179.4</v>
      </c>
      <c r="M24" s="15">
        <f>SUM(M25:M28)</f>
        <v>29651.599999999999</v>
      </c>
      <c r="N24" s="15">
        <f t="shared" si="3"/>
        <v>-6472.1999999999971</v>
      </c>
    </row>
    <row r="25" spans="1:14" s="21" customFormat="1" x14ac:dyDescent="0.3">
      <c r="A25" s="13" t="s">
        <v>39</v>
      </c>
      <c r="B25" s="19" t="s">
        <v>16</v>
      </c>
      <c r="C25" s="20">
        <v>11334.1</v>
      </c>
      <c r="D25" s="20">
        <v>0</v>
      </c>
      <c r="E25" s="15">
        <f t="shared" si="0"/>
        <v>11334.1</v>
      </c>
      <c r="F25" s="20">
        <v>12022.2</v>
      </c>
      <c r="G25" s="20">
        <v>0</v>
      </c>
      <c r="H25" s="15">
        <f t="shared" si="1"/>
        <v>12022.2</v>
      </c>
      <c r="I25" s="20">
        <v>12133.9</v>
      </c>
      <c r="J25" s="20">
        <v>0</v>
      </c>
      <c r="K25" s="15">
        <f t="shared" si="2"/>
        <v>12133.9</v>
      </c>
      <c r="L25" s="20">
        <v>12743.5</v>
      </c>
      <c r="M25" s="20">
        <v>0</v>
      </c>
      <c r="N25" s="15">
        <f t="shared" si="3"/>
        <v>12743.5</v>
      </c>
    </row>
    <row r="26" spans="1:14" s="21" customFormat="1" x14ac:dyDescent="0.3">
      <c r="A26" s="13" t="s">
        <v>40</v>
      </c>
      <c r="B26" s="19" t="s">
        <v>18</v>
      </c>
      <c r="C26" s="20">
        <v>1713.5</v>
      </c>
      <c r="D26" s="20">
        <v>2145.3000000000002</v>
      </c>
      <c r="E26" s="15">
        <f t="shared" si="0"/>
        <v>-431.80000000000018</v>
      </c>
      <c r="F26" s="20">
        <v>1878.7</v>
      </c>
      <c r="G26" s="20">
        <v>2549.5</v>
      </c>
      <c r="H26" s="15">
        <f t="shared" si="1"/>
        <v>-670.8</v>
      </c>
      <c r="I26" s="20">
        <v>1773.4</v>
      </c>
      <c r="J26" s="20">
        <v>2763.7</v>
      </c>
      <c r="K26" s="15">
        <f t="shared" si="2"/>
        <v>-990.29999999999973</v>
      </c>
      <c r="L26" s="20">
        <v>1756.3000000000002</v>
      </c>
      <c r="M26" s="20">
        <v>2915.2999999999997</v>
      </c>
      <c r="N26" s="15">
        <f t="shared" si="3"/>
        <v>-1158.9999999999995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22999.599999999999</v>
      </c>
      <c r="E27" s="15">
        <f t="shared" si="0"/>
        <v>-22999.599999999999</v>
      </c>
      <c r="F27" s="20">
        <v>0</v>
      </c>
      <c r="G27" s="20">
        <v>22311.4</v>
      </c>
      <c r="H27" s="15">
        <f t="shared" si="1"/>
        <v>-22311.4</v>
      </c>
      <c r="I27" s="20">
        <v>0</v>
      </c>
      <c r="J27" s="20">
        <v>22817.100000000002</v>
      </c>
      <c r="K27" s="15">
        <f t="shared" si="2"/>
        <v>-22817.100000000002</v>
      </c>
      <c r="L27" s="20">
        <v>0</v>
      </c>
      <c r="M27" s="20">
        <v>22947.599999999999</v>
      </c>
      <c r="N27" s="15">
        <f t="shared" si="3"/>
        <v>-22947.599999999999</v>
      </c>
    </row>
    <row r="28" spans="1:14" s="21" customFormat="1" x14ac:dyDescent="0.3">
      <c r="A28" s="13" t="s">
        <v>42</v>
      </c>
      <c r="B28" s="19" t="s">
        <v>22</v>
      </c>
      <c r="C28" s="20">
        <v>8833</v>
      </c>
      <c r="D28" s="20">
        <v>3239.1000000000004</v>
      </c>
      <c r="E28" s="15">
        <f t="shared" si="0"/>
        <v>5593.9</v>
      </c>
      <c r="F28" s="20">
        <v>8669.2999999999993</v>
      </c>
      <c r="G28" s="20">
        <v>3440.3</v>
      </c>
      <c r="H28" s="15">
        <f t="shared" si="1"/>
        <v>5228.9999999999991</v>
      </c>
      <c r="I28" s="20">
        <v>8809.5</v>
      </c>
      <c r="J28" s="20">
        <v>3605.1000000000004</v>
      </c>
      <c r="K28" s="15">
        <f t="shared" si="2"/>
        <v>5204.3999999999996</v>
      </c>
      <c r="L28" s="20">
        <v>8679.6</v>
      </c>
      <c r="M28" s="20">
        <v>3788.6999999999994</v>
      </c>
      <c r="N28" s="15">
        <f t="shared" si="3"/>
        <v>4890.9000000000015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440.33100000000002</v>
      </c>
      <c r="D29" s="15">
        <f>SUM(D30:D33)</f>
        <v>352.09700000000004</v>
      </c>
      <c r="E29" s="15">
        <f t="shared" si="0"/>
        <v>88.23399999999998</v>
      </c>
      <c r="F29" s="15">
        <f>SUM(F30:F33)</f>
        <v>339.64100000000002</v>
      </c>
      <c r="G29" s="15">
        <f>SUM(G30:G33)</f>
        <v>465.06699999999995</v>
      </c>
      <c r="H29" s="15">
        <f t="shared" si="1"/>
        <v>-125.42599999999993</v>
      </c>
      <c r="I29" s="15">
        <f>SUM(I30:I33)</f>
        <v>246.774</v>
      </c>
      <c r="J29" s="15">
        <f>SUM(J30:J33)</f>
        <v>427.89899999999994</v>
      </c>
      <c r="K29" s="15">
        <f t="shared" si="2"/>
        <v>-181.12499999999994</v>
      </c>
      <c r="L29" s="15">
        <f>SUM(L30:L33)</f>
        <v>215.67195617770491</v>
      </c>
      <c r="M29" s="15">
        <f>SUM(M30:M33)</f>
        <v>426.56542764388041</v>
      </c>
      <c r="N29" s="15">
        <f t="shared" si="3"/>
        <v>-210.8934714661755</v>
      </c>
    </row>
    <row r="30" spans="1:14" s="21" customFormat="1" x14ac:dyDescent="0.3">
      <c r="A30" s="13" t="s">
        <v>45</v>
      </c>
      <c r="B30" s="19" t="s">
        <v>16</v>
      </c>
      <c r="C30" s="20">
        <v>3.2</v>
      </c>
      <c r="D30" s="20">
        <v>34.200000000000003</v>
      </c>
      <c r="E30" s="15">
        <f t="shared" si="0"/>
        <v>-31.000000000000004</v>
      </c>
      <c r="F30" s="20">
        <v>2.9</v>
      </c>
      <c r="G30" s="20">
        <v>30.7</v>
      </c>
      <c r="H30" s="15">
        <f t="shared" si="1"/>
        <v>-27.8</v>
      </c>
      <c r="I30" s="20">
        <v>1</v>
      </c>
      <c r="J30" s="20">
        <v>27.9</v>
      </c>
      <c r="K30" s="15">
        <f t="shared" si="2"/>
        <v>-26.9</v>
      </c>
      <c r="L30" s="20">
        <v>5</v>
      </c>
      <c r="M30" s="20">
        <v>24.9</v>
      </c>
      <c r="N30" s="15">
        <f t="shared" si="3"/>
        <v>-19.899999999999999</v>
      </c>
    </row>
    <row r="31" spans="1:14" s="21" customFormat="1" x14ac:dyDescent="0.3">
      <c r="A31" s="13" t="s">
        <v>46</v>
      </c>
      <c r="B31" s="19" t="s">
        <v>18</v>
      </c>
      <c r="C31" s="20">
        <v>139.58600000000001</v>
      </c>
      <c r="D31" s="20">
        <v>248.465</v>
      </c>
      <c r="E31" s="15">
        <f t="shared" si="0"/>
        <v>-108.87899999999999</v>
      </c>
      <c r="F31" s="20">
        <v>144.155</v>
      </c>
      <c r="G31" s="20">
        <v>334.726</v>
      </c>
      <c r="H31" s="15">
        <f t="shared" si="1"/>
        <v>-190.571</v>
      </c>
      <c r="I31" s="20">
        <v>139.1</v>
      </c>
      <c r="J31" s="20">
        <v>304.89999999999998</v>
      </c>
      <c r="K31" s="15">
        <f t="shared" si="2"/>
        <v>-165.79999999999998</v>
      </c>
      <c r="L31" s="20">
        <v>120.60000000000001</v>
      </c>
      <c r="M31" s="20">
        <v>260.3</v>
      </c>
      <c r="N31" s="15">
        <f t="shared" si="3"/>
        <v>-139.69999999999999</v>
      </c>
    </row>
    <row r="32" spans="1:14" s="21" customFormat="1" x14ac:dyDescent="0.3">
      <c r="A32" s="13" t="s">
        <v>47</v>
      </c>
      <c r="B32" s="19" t="s">
        <v>20</v>
      </c>
      <c r="C32" s="20">
        <v>266.57900000000001</v>
      </c>
      <c r="D32" s="20">
        <v>55.516999999999996</v>
      </c>
      <c r="E32" s="15">
        <f t="shared" si="0"/>
        <v>211.06200000000001</v>
      </c>
      <c r="F32" s="20">
        <v>164.67700000000002</v>
      </c>
      <c r="G32" s="20">
        <v>67.921999999999997</v>
      </c>
      <c r="H32" s="15">
        <f t="shared" si="1"/>
        <v>96.755000000000024</v>
      </c>
      <c r="I32" s="20">
        <v>55.614000000000004</v>
      </c>
      <c r="J32" s="20">
        <v>59.969000000000001</v>
      </c>
      <c r="K32" s="15">
        <f t="shared" si="2"/>
        <v>-4.3549999999999969</v>
      </c>
      <c r="L32" s="20">
        <v>20.20795617770489</v>
      </c>
      <c r="M32" s="20">
        <v>91.4914276438804</v>
      </c>
      <c r="N32" s="15">
        <f t="shared" si="3"/>
        <v>-71.283471466175513</v>
      </c>
    </row>
    <row r="33" spans="1:14" s="21" customFormat="1" x14ac:dyDescent="0.3">
      <c r="A33" s="13" t="s">
        <v>48</v>
      </c>
      <c r="B33" s="19" t="s">
        <v>22</v>
      </c>
      <c r="C33" s="20">
        <v>30.966000000000001</v>
      </c>
      <c r="D33" s="20">
        <v>13.914999999999999</v>
      </c>
      <c r="E33" s="15">
        <f t="shared" si="0"/>
        <v>17.051000000000002</v>
      </c>
      <c r="F33" s="20">
        <v>27.908999999999999</v>
      </c>
      <c r="G33" s="20">
        <v>31.718999999999998</v>
      </c>
      <c r="H33" s="15">
        <f t="shared" si="1"/>
        <v>-3.8099999999999987</v>
      </c>
      <c r="I33" s="20">
        <v>51.06</v>
      </c>
      <c r="J33" s="20">
        <v>35.129999999999995</v>
      </c>
      <c r="K33" s="15">
        <f t="shared" si="2"/>
        <v>15.930000000000007</v>
      </c>
      <c r="L33" s="20">
        <v>69.864000000000004</v>
      </c>
      <c r="M33" s="20">
        <v>49.873999999999995</v>
      </c>
      <c r="N33" s="15">
        <f t="shared" si="3"/>
        <v>19.990000000000009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19155.075000000001</v>
      </c>
      <c r="D34" s="15">
        <f>SUM(D36:D39)</f>
        <v>31727.921200000004</v>
      </c>
      <c r="E34" s="15">
        <f t="shared" si="0"/>
        <v>-12572.846200000004</v>
      </c>
      <c r="F34" s="15">
        <f>SUM(F36:F39)</f>
        <v>18034.612000000001</v>
      </c>
      <c r="G34" s="15">
        <f>SUM(G36:G39)</f>
        <v>31867.085999999999</v>
      </c>
      <c r="H34" s="15">
        <f t="shared" si="1"/>
        <v>-13832.473999999998</v>
      </c>
      <c r="I34" s="15">
        <f>SUM(I36:I39)</f>
        <v>18585.625</v>
      </c>
      <c r="J34" s="15">
        <f>SUM(J36:J39)</f>
        <v>32622.583000000002</v>
      </c>
      <c r="K34" s="15">
        <f t="shared" si="2"/>
        <v>-14036.958000000002</v>
      </c>
      <c r="L34" s="15">
        <f>SUM(L36:L39)</f>
        <v>29133.269899999999</v>
      </c>
      <c r="M34" s="15">
        <f>SUM(M36:M39)</f>
        <v>44164.537100000009</v>
      </c>
      <c r="N34" s="15">
        <f t="shared" si="3"/>
        <v>-15031.267200000009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903.7</v>
      </c>
      <c r="D36" s="20">
        <v>13898.107</v>
      </c>
      <c r="E36" s="15">
        <f t="shared" si="0"/>
        <v>-12994.406999999999</v>
      </c>
      <c r="F36" s="20">
        <v>845.2</v>
      </c>
      <c r="G36" s="20">
        <v>14444.646000000001</v>
      </c>
      <c r="H36" s="15">
        <f t="shared" si="1"/>
        <v>-13599.446</v>
      </c>
      <c r="I36" s="20">
        <v>593.1</v>
      </c>
      <c r="J36" s="20">
        <v>14783.400000000001</v>
      </c>
      <c r="K36" s="15">
        <f t="shared" si="2"/>
        <v>-14190.300000000001</v>
      </c>
      <c r="L36" s="20">
        <v>11553.500000000002</v>
      </c>
      <c r="M36" s="20">
        <v>25389.500000000004</v>
      </c>
      <c r="N36" s="15">
        <f t="shared" si="3"/>
        <v>-13836.000000000002</v>
      </c>
    </row>
    <row r="37" spans="1:14" s="21" customFormat="1" x14ac:dyDescent="0.3">
      <c r="A37" s="13" t="s">
        <v>53</v>
      </c>
      <c r="B37" s="19" t="s">
        <v>18</v>
      </c>
      <c r="C37" s="20">
        <v>9216.0249999999996</v>
      </c>
      <c r="D37" s="20">
        <v>6025.8640000000005</v>
      </c>
      <c r="E37" s="15">
        <f t="shared" si="0"/>
        <v>3190.1609999999991</v>
      </c>
      <c r="F37" s="20">
        <v>8923.735999999999</v>
      </c>
      <c r="G37" s="20">
        <v>5916.3909999999996</v>
      </c>
      <c r="H37" s="15">
        <f t="shared" si="1"/>
        <v>3007.3449999999993</v>
      </c>
      <c r="I37" s="20">
        <v>9037.6</v>
      </c>
      <c r="J37" s="20">
        <v>6115.7000000000007</v>
      </c>
      <c r="K37" s="15">
        <f t="shared" si="2"/>
        <v>2921.8999999999996</v>
      </c>
      <c r="L37" s="20">
        <v>8782</v>
      </c>
      <c r="M37" s="20">
        <v>6085.5</v>
      </c>
      <c r="N37" s="15">
        <f t="shared" si="3"/>
        <v>2696.5</v>
      </c>
    </row>
    <row r="38" spans="1:14" s="21" customFormat="1" x14ac:dyDescent="0.3">
      <c r="A38" s="13" t="s">
        <v>54</v>
      </c>
      <c r="B38" s="19" t="s">
        <v>20</v>
      </c>
      <c r="C38" s="20">
        <v>4582.241</v>
      </c>
      <c r="D38" s="20">
        <v>4510.9970999999996</v>
      </c>
      <c r="E38" s="15">
        <f t="shared" si="0"/>
        <v>71.243900000000394</v>
      </c>
      <c r="F38" s="20">
        <v>3815.3449999999993</v>
      </c>
      <c r="G38" s="20">
        <v>4560.03</v>
      </c>
      <c r="H38" s="15">
        <f t="shared" si="1"/>
        <v>-744.6850000000004</v>
      </c>
      <c r="I38" s="20">
        <v>4300.1990000000005</v>
      </c>
      <c r="J38" s="20">
        <v>4559.7820000000002</v>
      </c>
      <c r="K38" s="15">
        <f t="shared" si="2"/>
        <v>-259.58299999999963</v>
      </c>
      <c r="L38" s="20">
        <v>3907.4049000000005</v>
      </c>
      <c r="M38" s="20">
        <v>4581.1031000000003</v>
      </c>
      <c r="N38" s="15">
        <f t="shared" si="3"/>
        <v>-673.69819999999982</v>
      </c>
    </row>
    <row r="39" spans="1:14" s="21" customFormat="1" x14ac:dyDescent="0.3">
      <c r="A39" s="13" t="s">
        <v>55</v>
      </c>
      <c r="B39" s="19" t="s">
        <v>22</v>
      </c>
      <c r="C39" s="20">
        <v>4453.1090000000004</v>
      </c>
      <c r="D39" s="20">
        <v>7292.9531000000006</v>
      </c>
      <c r="E39" s="15">
        <f t="shared" si="0"/>
        <v>-2839.8441000000003</v>
      </c>
      <c r="F39" s="20">
        <v>4450.3310000000001</v>
      </c>
      <c r="G39" s="20">
        <v>6946.0190000000002</v>
      </c>
      <c r="H39" s="15">
        <f t="shared" si="1"/>
        <v>-2495.6880000000001</v>
      </c>
      <c r="I39" s="20">
        <v>4654.7259999999997</v>
      </c>
      <c r="J39" s="20">
        <v>7163.701</v>
      </c>
      <c r="K39" s="15">
        <f t="shared" si="2"/>
        <v>-2508.9750000000004</v>
      </c>
      <c r="L39" s="20">
        <v>4890.3649999999998</v>
      </c>
      <c r="M39" s="20">
        <v>8108.4340000000011</v>
      </c>
      <c r="N39" s="15">
        <f t="shared" si="3"/>
        <v>-3218.0690000000013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1039.934</v>
      </c>
      <c r="D41" s="20">
        <v>0</v>
      </c>
      <c r="E41" s="15">
        <f t="shared" si="0"/>
        <v>1039.934</v>
      </c>
      <c r="F41" s="20">
        <v>1035.829</v>
      </c>
      <c r="G41" s="20">
        <v>0</v>
      </c>
      <c r="H41" s="15">
        <f t="shared" ref="H41:H47" si="4">+F41-G41</f>
        <v>1035.829</v>
      </c>
      <c r="I41" s="20">
        <v>1034.02</v>
      </c>
      <c r="J41" s="20">
        <v>0</v>
      </c>
      <c r="K41" s="15">
        <f t="shared" ref="K41:K47" si="5">+I41-J41</f>
        <v>1034.02</v>
      </c>
      <c r="L41" s="20">
        <v>1036.7179000000001</v>
      </c>
      <c r="M41" s="20">
        <v>0</v>
      </c>
      <c r="N41" s="15">
        <f t="shared" ref="N41:N48" si="6">+L41-M41</f>
        <v>1036.7179000000001</v>
      </c>
    </row>
    <row r="42" spans="1:14" s="21" customFormat="1" x14ac:dyDescent="0.3">
      <c r="A42" s="13" t="s">
        <v>59</v>
      </c>
      <c r="B42" s="19" t="s">
        <v>60</v>
      </c>
      <c r="C42" s="20">
        <v>8497.2760000000017</v>
      </c>
      <c r="D42" s="20">
        <v>14860.186000000002</v>
      </c>
      <c r="E42" s="15">
        <f t="shared" si="0"/>
        <v>-6362.91</v>
      </c>
      <c r="F42" s="20">
        <v>7453.3259999999991</v>
      </c>
      <c r="G42" s="20">
        <v>15811.397000000001</v>
      </c>
      <c r="H42" s="15">
        <f t="shared" si="4"/>
        <v>-8358.0710000000017</v>
      </c>
      <c r="I42" s="20">
        <v>7510.5920000000006</v>
      </c>
      <c r="J42" s="20">
        <v>17579.28</v>
      </c>
      <c r="K42" s="15">
        <f t="shared" si="5"/>
        <v>-10068.687999999998</v>
      </c>
      <c r="L42" s="20">
        <v>17929.944000000003</v>
      </c>
      <c r="M42" s="20">
        <v>27823.596999999998</v>
      </c>
      <c r="N42" s="15">
        <f t="shared" si="6"/>
        <v>-9893.6529999999948</v>
      </c>
    </row>
    <row r="43" spans="1:14" s="21" customFormat="1" x14ac:dyDescent="0.3">
      <c r="A43" s="13" t="s">
        <v>61</v>
      </c>
      <c r="B43" s="19" t="s">
        <v>62</v>
      </c>
      <c r="C43" s="20">
        <v>5578.5820000000003</v>
      </c>
      <c r="D43" s="20">
        <v>12130.171200000001</v>
      </c>
      <c r="E43" s="15">
        <f t="shared" si="0"/>
        <v>-6551.5892000000003</v>
      </c>
      <c r="F43" s="20">
        <v>5503.4480000000003</v>
      </c>
      <c r="G43" s="20">
        <v>11611.151</v>
      </c>
      <c r="H43" s="15">
        <f t="shared" si="4"/>
        <v>-6107.7029999999995</v>
      </c>
      <c r="I43" s="20">
        <v>5805.7650000000003</v>
      </c>
      <c r="J43" s="20">
        <v>10654.066999999999</v>
      </c>
      <c r="K43" s="15">
        <f t="shared" si="5"/>
        <v>-4848.3019999999988</v>
      </c>
      <c r="L43" s="20">
        <v>5689.9869999999992</v>
      </c>
      <c r="M43" s="20">
        <v>11395.4781</v>
      </c>
      <c r="N43" s="15">
        <f t="shared" si="6"/>
        <v>-5705.4911000000011</v>
      </c>
    </row>
    <row r="44" spans="1:14" s="21" customFormat="1" x14ac:dyDescent="0.3">
      <c r="A44" s="13" t="s">
        <v>63</v>
      </c>
      <c r="B44" s="19" t="s">
        <v>64</v>
      </c>
      <c r="C44" s="20">
        <v>379.6</v>
      </c>
      <c r="D44" s="20">
        <v>25.7</v>
      </c>
      <c r="E44" s="15">
        <f t="shared" si="0"/>
        <v>353.90000000000003</v>
      </c>
      <c r="F44" s="20">
        <v>352.2</v>
      </c>
      <c r="G44" s="20">
        <v>25.2</v>
      </c>
      <c r="H44" s="15">
        <f t="shared" si="4"/>
        <v>327</v>
      </c>
      <c r="I44" s="20">
        <v>356.5</v>
      </c>
      <c r="J44" s="20">
        <v>30.1</v>
      </c>
      <c r="K44" s="15">
        <f t="shared" si="5"/>
        <v>326.39999999999998</v>
      </c>
      <c r="L44" s="20">
        <v>334</v>
      </c>
      <c r="M44" s="20">
        <v>25.1</v>
      </c>
      <c r="N44" s="15">
        <f t="shared" si="6"/>
        <v>308.89999999999998</v>
      </c>
    </row>
    <row r="45" spans="1:14" s="21" customFormat="1" x14ac:dyDescent="0.3">
      <c r="A45" s="13" t="s">
        <v>65</v>
      </c>
      <c r="B45" s="19" t="s">
        <v>66</v>
      </c>
      <c r="C45" s="20">
        <v>3061.8520000000003</v>
      </c>
      <c r="D45" s="20">
        <v>3963.5920000000006</v>
      </c>
      <c r="E45" s="15">
        <f t="shared" si="0"/>
        <v>-901.74000000000024</v>
      </c>
      <c r="F45" s="20">
        <v>3021.2909999999997</v>
      </c>
      <c r="G45" s="20">
        <v>3743.6990000000001</v>
      </c>
      <c r="H45" s="15">
        <f t="shared" si="4"/>
        <v>-722.40800000000036</v>
      </c>
      <c r="I45" s="20">
        <v>3209.4360000000001</v>
      </c>
      <c r="J45" s="20">
        <v>3696.145</v>
      </c>
      <c r="K45" s="15">
        <f t="shared" si="5"/>
        <v>-486.70899999999983</v>
      </c>
      <c r="L45" s="20">
        <v>3458.5629999999996</v>
      </c>
      <c r="M45" s="20">
        <v>4264.7219999999998</v>
      </c>
      <c r="N45" s="15">
        <f t="shared" si="6"/>
        <v>-806.15900000000011</v>
      </c>
    </row>
    <row r="46" spans="1:14" s="21" customFormat="1" x14ac:dyDescent="0.3">
      <c r="A46" s="13" t="s">
        <v>67</v>
      </c>
      <c r="B46" s="19" t="s">
        <v>68</v>
      </c>
      <c r="C46" s="20">
        <v>597.83100000000002</v>
      </c>
      <c r="D46" s="20">
        <v>315.86500000000001</v>
      </c>
      <c r="E46" s="15">
        <f t="shared" si="0"/>
        <v>281.96600000000001</v>
      </c>
      <c r="F46" s="20">
        <v>668.51799999999992</v>
      </c>
      <c r="G46" s="20">
        <v>260.39299999999997</v>
      </c>
      <c r="H46" s="15">
        <f t="shared" si="4"/>
        <v>408.12499999999994</v>
      </c>
      <c r="I46" s="20">
        <v>669.3119999999999</v>
      </c>
      <c r="J46" s="20">
        <v>255.49099999999999</v>
      </c>
      <c r="K46" s="15">
        <f t="shared" si="5"/>
        <v>413.82099999999991</v>
      </c>
      <c r="L46" s="20">
        <v>684.05799999999988</v>
      </c>
      <c r="M46" s="20">
        <v>251.24</v>
      </c>
      <c r="N46" s="15">
        <f t="shared" si="6"/>
        <v>432.81799999999987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432.40699999999998</v>
      </c>
      <c r="E47" s="15">
        <f t="shared" si="0"/>
        <v>-432.40699999999998</v>
      </c>
      <c r="F47" s="20">
        <v>0</v>
      </c>
      <c r="G47" s="20">
        <v>415.24599999999998</v>
      </c>
      <c r="H47" s="15">
        <f t="shared" si="4"/>
        <v>-415.24599999999998</v>
      </c>
      <c r="I47" s="20">
        <v>0</v>
      </c>
      <c r="J47" s="20">
        <v>407.5</v>
      </c>
      <c r="K47" s="15">
        <f t="shared" si="5"/>
        <v>-407.5</v>
      </c>
      <c r="L47" s="20">
        <v>0</v>
      </c>
      <c r="M47" s="20">
        <v>404.4</v>
      </c>
      <c r="N47" s="15">
        <f t="shared" si="6"/>
        <v>-404.4</v>
      </c>
    </row>
    <row r="48" spans="1:14" s="21" customFormat="1" x14ac:dyDescent="0.3">
      <c r="A48" s="13" t="s">
        <v>71</v>
      </c>
      <c r="B48" s="17" t="s">
        <v>72</v>
      </c>
      <c r="C48" s="20">
        <v>2691.4</v>
      </c>
      <c r="D48" s="23"/>
      <c r="E48" s="15">
        <f t="shared" si="0"/>
        <v>2691.4</v>
      </c>
      <c r="F48" s="20">
        <v>2861.5</v>
      </c>
      <c r="G48" s="23"/>
      <c r="H48" s="15">
        <f t="shared" si="1"/>
        <v>2861.5</v>
      </c>
      <c r="I48" s="20">
        <v>2854.2</v>
      </c>
      <c r="J48" s="23"/>
      <c r="K48" s="15">
        <f t="shared" si="2"/>
        <v>2854.2</v>
      </c>
      <c r="L48" s="20">
        <v>3019.9</v>
      </c>
      <c r="M48" s="23"/>
      <c r="N48" s="15">
        <f t="shared" si="6"/>
        <v>3019.9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2020-06-22T12:38:22Z</dcterms:created>
  <dcterms:modified xsi:type="dcterms:W3CDTF">2020-06-22T12:38:59Z</dcterms:modified>
</cp:coreProperties>
</file>