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<sst xmlns="http://schemas.openxmlformats.org/spreadsheetml/2006/main" count="23" uniqueCount="21">
  <si>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</si>
  <si>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</si>
  <si>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</si>
  <si>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</si>
  <si>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</si>
  <si>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</si>
  <si>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</si>
  <si>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</si>
  <si>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</si>
  <si>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</si>
  <si>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</si>
  <si>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</si>
  <si>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Gross External Debt of the Slovak Republic</t>
  </si>
  <si>
    <t xml:space="preserve">Total external debt </t>
  </si>
  <si>
    <t>Long-term external debt</t>
  </si>
  <si>
    <t xml:space="preserve">    The Government and the National Bank of Slovakia*</t>
  </si>
  <si>
    <t xml:space="preserve">    Commercial banks</t>
  </si>
  <si>
    <t xml:space="preserve">    Corporations</t>
  </si>
  <si>
    <t>Short-term external debt</t>
  </si>
  <si>
    <t xml:space="preserve">    The Government and the National Bank of Slovakia</t>
  </si>
  <si>
    <t>* Including governmental agencies and municipalities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</si>
</sst>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"/>
  <sheetViews>
    <sheetView tabSelected="1" workbookViewId="0" topLeftCell="A1">
      <selection activeCell="B2" sqref="B2"/>
    </sheetView>
  </sheetViews>
  <sheetFormatPr defaultColWidth="9.140625" defaultRowHeight="12.75"/>
  <cols>
    <col min="2" max="2" width="46.57421875" style="0" customWidth="1"/>
    <col min="3" max="3" width="10.57421875" style="0" customWidth="1"/>
    <col min="4" max="4" width="11.140625" style="0" customWidth="1"/>
    <col min="5" max="5" width="10.28125" style="0" customWidth="1"/>
    <col min="6" max="6" width="11.421875" style="0" customWidth="1"/>
    <col min="7" max="7" width="10.28125" style="0" customWidth="1"/>
    <col min="8" max="8" width="10.140625" style="0" customWidth="1"/>
    <col min="9" max="9" width="10.28125" style="0" customWidth="1"/>
    <col min="10" max="10" width="10.7109375" style="0" customWidth="1"/>
    <col min="11" max="11" width="10.57421875" style="0" customWidth="1"/>
    <col min="12" max="12" width="10.421875" style="0" customWidth="1"/>
    <col min="13" max="13" width="10.7109375" style="0" customWidth="1"/>
    <col min="14" max="14" width="9.8515625" style="0" customWidth="1"/>
  </cols>
  <sheetData>
    <row r="3" ht="18.75">
      <c r="B3" s="1" t="s">
        <v>12</v>
      </c>
    </row>
    <row r="4" ht="16.5" thickBot="1">
      <c r="B4" s="2"/>
    </row>
    <row r="5" spans="2:14" ht="16.5" thickBot="1" thickTop="1">
      <c r="B5" s="3">
        <v>2000</v>
      </c>
      <c r="C5" s="4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2:14" ht="16.5" thickTop="1">
      <c r="B6" s="7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15.75">
      <c r="B7" s="12" t="s">
        <v>13</v>
      </c>
      <c r="C7" s="13">
        <f>+C9+C14</f>
        <v>10261.1</v>
      </c>
      <c r="D7" s="14">
        <f aca="true" t="shared" si="0" ref="D7:N7">+D9+D14</f>
        <v>10229.400000000001</v>
      </c>
      <c r="E7" s="14">
        <f t="shared" si="0"/>
        <v>10653.199999999999</v>
      </c>
      <c r="F7" s="14">
        <f t="shared" si="0"/>
        <v>10829.6</v>
      </c>
      <c r="G7" s="14">
        <f t="shared" si="0"/>
        <v>10992.400000000001</v>
      </c>
      <c r="H7" s="14">
        <f t="shared" si="0"/>
        <v>11516.6</v>
      </c>
      <c r="I7" s="14">
        <f t="shared" si="0"/>
        <v>11114.2</v>
      </c>
      <c r="J7" s="14">
        <f t="shared" si="0"/>
        <v>10991.9</v>
      </c>
      <c r="K7" s="14">
        <f t="shared" si="0"/>
        <v>11014.499999999998</v>
      </c>
      <c r="L7" s="14">
        <f t="shared" si="0"/>
        <v>10543.3</v>
      </c>
      <c r="M7" s="14">
        <f t="shared" si="0"/>
        <v>10912</v>
      </c>
      <c r="N7" s="14">
        <f t="shared" si="0"/>
        <v>10866.1</v>
      </c>
    </row>
    <row r="8" spans="2:14" ht="12.75">
      <c r="B8" s="8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.75">
      <c r="B9" s="8" t="s">
        <v>14</v>
      </c>
      <c r="C9" s="15">
        <f>+C10+C11+C12</f>
        <v>7892.5</v>
      </c>
      <c r="D9" s="16">
        <f aca="true" t="shared" si="1" ref="D9:N9">+D10+D11+D12</f>
        <v>7793.200000000001</v>
      </c>
      <c r="E9" s="16">
        <f t="shared" si="1"/>
        <v>8135.4</v>
      </c>
      <c r="F9" s="16">
        <f t="shared" si="1"/>
        <v>8403.2</v>
      </c>
      <c r="G9" s="16">
        <f t="shared" si="1"/>
        <v>8599.900000000001</v>
      </c>
      <c r="H9" s="16">
        <f t="shared" si="1"/>
        <v>8854.4</v>
      </c>
      <c r="I9" s="16">
        <f t="shared" si="1"/>
        <v>8706.800000000001</v>
      </c>
      <c r="J9" s="16">
        <f t="shared" si="1"/>
        <v>8764.9</v>
      </c>
      <c r="K9" s="16">
        <f t="shared" si="1"/>
        <v>8831.599999999999</v>
      </c>
      <c r="L9" s="16">
        <f t="shared" si="1"/>
        <v>8235</v>
      </c>
      <c r="M9" s="16">
        <f t="shared" si="1"/>
        <v>8617.9</v>
      </c>
      <c r="N9" s="16">
        <f t="shared" si="1"/>
        <v>8451</v>
      </c>
    </row>
    <row r="10" spans="2:14" ht="12.75">
      <c r="B10" s="19" t="s">
        <v>15</v>
      </c>
      <c r="C10" s="15">
        <f>2646.3-6.3+198.9+62</f>
        <v>2900.9</v>
      </c>
      <c r="D10" s="16">
        <f>2618.3-6.2+195.6+59.5</f>
        <v>2867.2000000000003</v>
      </c>
      <c r="E10" s="16">
        <f>2733.1-16.8+288.7+61.7</f>
        <v>3066.6999999999994</v>
      </c>
      <c r="F10" s="16">
        <f>3100.5-12.5+278.1+61.2</f>
        <v>3427.2999999999997</v>
      </c>
      <c r="G10" s="16">
        <f>3129.8-15.2+283.5+60.9</f>
        <v>3459.0000000000005</v>
      </c>
      <c r="H10" s="16">
        <f>3241.6-4.8+286.4+62.1</f>
        <v>3585.2999999999997</v>
      </c>
      <c r="I10" s="16">
        <f>3167.8-4.7+298.5+59.6</f>
        <v>3521.2000000000003</v>
      </c>
      <c r="J10" s="16">
        <f>3240.6-34.3+286.1+61.2</f>
        <v>3553.5999999999995</v>
      </c>
      <c r="K10" s="16">
        <f>3050.1-0+320.5+162.1</f>
        <v>3532.7</v>
      </c>
      <c r="L10" s="16">
        <f>2784.4+339.8+160.5</f>
        <v>3284.7000000000003</v>
      </c>
      <c r="M10" s="16">
        <f>2808.5+346.1+158.6</f>
        <v>3313.2</v>
      </c>
      <c r="N10" s="16">
        <f>2978.2+371.9+95.7</f>
        <v>3445.7999999999997</v>
      </c>
    </row>
    <row r="11" spans="2:14" ht="12.75">
      <c r="B11" s="19" t="s">
        <v>16</v>
      </c>
      <c r="C11" s="15">
        <v>324.8</v>
      </c>
      <c r="D11" s="16">
        <v>310.7</v>
      </c>
      <c r="E11" s="16">
        <v>349.5</v>
      </c>
      <c r="F11" s="16">
        <v>345.6</v>
      </c>
      <c r="G11" s="16">
        <v>319.4</v>
      </c>
      <c r="H11" s="16">
        <v>311</v>
      </c>
      <c r="I11" s="16">
        <v>313</v>
      </c>
      <c r="J11" s="16">
        <v>306.5</v>
      </c>
      <c r="K11" s="16">
        <v>311.5</v>
      </c>
      <c r="L11" s="16">
        <v>302.5</v>
      </c>
      <c r="M11" s="16">
        <v>298.1</v>
      </c>
      <c r="N11" s="16">
        <v>316.7</v>
      </c>
    </row>
    <row r="12" spans="2:14" ht="12.75">
      <c r="B12" s="19" t="s">
        <v>17</v>
      </c>
      <c r="C12" s="15">
        <v>4666.8</v>
      </c>
      <c r="D12" s="16">
        <v>4615.3</v>
      </c>
      <c r="E12" s="16">
        <v>4719.2</v>
      </c>
      <c r="F12" s="16">
        <v>4630.3</v>
      </c>
      <c r="G12" s="16">
        <v>4821.5</v>
      </c>
      <c r="H12" s="16">
        <v>4958.1</v>
      </c>
      <c r="I12" s="16">
        <v>4872.6</v>
      </c>
      <c r="J12" s="16">
        <v>4904.8</v>
      </c>
      <c r="K12" s="16">
        <v>4987.4</v>
      </c>
      <c r="L12" s="16">
        <v>4647.8</v>
      </c>
      <c r="M12" s="16">
        <v>5006.6</v>
      </c>
      <c r="N12" s="16">
        <v>4688.5</v>
      </c>
    </row>
    <row r="13" spans="2:14" ht="12.75">
      <c r="B13" s="8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.75">
      <c r="B14" s="8" t="s">
        <v>18</v>
      </c>
      <c r="C14" s="15">
        <f>+C15+C16+C17</f>
        <v>2368.6000000000004</v>
      </c>
      <c r="D14" s="16">
        <f aca="true" t="shared" si="2" ref="D14:N14">+D15+D16+D17</f>
        <v>2436.2000000000003</v>
      </c>
      <c r="E14" s="16">
        <f t="shared" si="2"/>
        <v>2517.7999999999997</v>
      </c>
      <c r="F14" s="16">
        <f t="shared" si="2"/>
        <v>2426.4</v>
      </c>
      <c r="G14" s="16">
        <f t="shared" si="2"/>
        <v>2392.5</v>
      </c>
      <c r="H14" s="16">
        <f t="shared" si="2"/>
        <v>2662.2000000000003</v>
      </c>
      <c r="I14" s="16">
        <f t="shared" si="2"/>
        <v>2407.4</v>
      </c>
      <c r="J14" s="16">
        <f t="shared" si="2"/>
        <v>2227</v>
      </c>
      <c r="K14" s="16">
        <f t="shared" si="2"/>
        <v>2182.9</v>
      </c>
      <c r="L14" s="16">
        <f t="shared" si="2"/>
        <v>2308.3</v>
      </c>
      <c r="M14" s="16">
        <f t="shared" si="2"/>
        <v>2294.1</v>
      </c>
      <c r="N14" s="16">
        <f t="shared" si="2"/>
        <v>2415.1000000000004</v>
      </c>
    </row>
    <row r="15" spans="2:14" ht="12.75">
      <c r="B15" s="19" t="s">
        <v>19</v>
      </c>
      <c r="C15" s="15">
        <v>6.3</v>
      </c>
      <c r="D15" s="16">
        <v>6.2</v>
      </c>
      <c r="E15" s="16">
        <v>16.8</v>
      </c>
      <c r="F15" s="16">
        <v>12.5</v>
      </c>
      <c r="G15" s="16">
        <v>15.2</v>
      </c>
      <c r="H15" s="16">
        <v>4.8</v>
      </c>
      <c r="I15" s="16">
        <v>4.7</v>
      </c>
      <c r="J15" s="16">
        <v>34.3</v>
      </c>
      <c r="K15" s="16">
        <v>0</v>
      </c>
      <c r="L15" s="16">
        <v>0</v>
      </c>
      <c r="M15" s="16">
        <v>0</v>
      </c>
      <c r="N15" s="16">
        <v>0</v>
      </c>
    </row>
    <row r="16" spans="2:14" ht="12.75">
      <c r="B16" s="19" t="s">
        <v>16</v>
      </c>
      <c r="C16" s="15">
        <v>293.5</v>
      </c>
      <c r="D16" s="16">
        <v>307.1</v>
      </c>
      <c r="E16" s="16">
        <v>299.3</v>
      </c>
      <c r="F16" s="16">
        <v>292.3</v>
      </c>
      <c r="G16" s="16">
        <v>254.8</v>
      </c>
      <c r="H16" s="16">
        <v>328.5</v>
      </c>
      <c r="I16" s="16">
        <v>321.9</v>
      </c>
      <c r="J16" s="16">
        <v>293.5</v>
      </c>
      <c r="K16" s="16">
        <v>290.6</v>
      </c>
      <c r="L16" s="16">
        <v>329</v>
      </c>
      <c r="M16" s="16">
        <v>348.6</v>
      </c>
      <c r="N16" s="16">
        <v>366.8</v>
      </c>
    </row>
    <row r="17" spans="2:14" ht="13.5" thickBot="1">
      <c r="B17" s="20" t="s">
        <v>17</v>
      </c>
      <c r="C17" s="17">
        <v>2068.8</v>
      </c>
      <c r="D17" s="18">
        <v>2122.9</v>
      </c>
      <c r="E17" s="18">
        <v>2201.7</v>
      </c>
      <c r="F17" s="18">
        <v>2121.6</v>
      </c>
      <c r="G17" s="18">
        <v>2122.5</v>
      </c>
      <c r="H17" s="18">
        <v>2328.9</v>
      </c>
      <c r="I17" s="18">
        <v>2080.8</v>
      </c>
      <c r="J17" s="18">
        <v>1899.2</v>
      </c>
      <c r="K17" s="18">
        <v>1892.3</v>
      </c>
      <c r="L17" s="18">
        <v>1979.3</v>
      </c>
      <c r="M17" s="18">
        <v>1945.5</v>
      </c>
      <c r="N17" s="18">
        <v>2048.3</v>
      </c>
    </row>
    <row r="18" ht="12.75">
      <c r="B18" s="9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2009-05-28T06:25:00Z</dcterms:created>
  <dcterms:modified xsi:type="dcterms:W3CDTF">2009-06-08T09:47:55Z</dcterms:modified>
  <cp:category/>
  <cp:version/>
  <cp:contentType/>
  <cp:contentStatus/>
</cp:coreProperties>
</file>