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6285" activeTab="0"/>
  </bookViews>
  <sheets>
    <sheet name="D" sheetId="1" r:id="rId1"/>
  </sheets>
  <externalReferences>
    <externalReference r:id="rId4"/>
  </externalReferences>
  <definedNames>
    <definedName name="_13101">'[1]Indirect'!$B$419:$IV$419</definedName>
    <definedName name="_13102">'[1]Indirect'!$B$420:$IV$420</definedName>
    <definedName name="_13103">'[1]Indirect'!$B$421:$IV$421</definedName>
    <definedName name="_13501">'[1]Indirect'!$B$425:$IV$425</definedName>
    <definedName name="_13502">'[1]Indirect'!$B$426:$IV$426</definedName>
    <definedName name="_13503">'[1]Indirect'!$B$427:$IV$427</definedName>
    <definedName name="_14101">'[1]Indirect'!$B$431:$IV$431</definedName>
    <definedName name="_14102">'[1]Indirect'!$B$432:$IV$432</definedName>
    <definedName name="_14501">'[1]Indirect'!$B$433:$IV$433</definedName>
    <definedName name="_14502">'[1]Indirect'!$B$434:$IV$434</definedName>
    <definedName name="_TA2">#REF!</definedName>
    <definedName name="I_sum">'[1]Indirect'!$H:$H</definedName>
  </definedNames>
  <calcPr fullCalcOnLoad="1"/>
</workbook>
</file>

<file path=xl/sharedStrings.xml><?xml version="1.0" encoding="utf-8"?>
<sst xmlns="http://schemas.openxmlformats.org/spreadsheetml/2006/main" count="55" uniqueCount="44">
  <si>
    <t xml:space="preserve">   GOODS</t>
  </si>
  <si>
    <t xml:space="preserve">   SERVICES</t>
  </si>
  <si>
    <t>CURRENT ACCOUNT</t>
  </si>
  <si>
    <t xml:space="preserve">                    Transportation</t>
  </si>
  <si>
    <t xml:space="preserve">                    Travel</t>
  </si>
  <si>
    <t xml:space="preserve">                    Other services total</t>
  </si>
  <si>
    <t xml:space="preserve">   INCOME</t>
  </si>
  <si>
    <t xml:space="preserve">                    Compensation of employees</t>
  </si>
  <si>
    <t xml:space="preserve">                    Investment income</t>
  </si>
  <si>
    <t xml:space="preserve">   CAPITAL ACCOUNT</t>
  </si>
  <si>
    <t xml:space="preserve">   FINANCIAL ACCOUNT</t>
  </si>
  <si>
    <t xml:space="preserve">     DIRECT INVESTMENT</t>
  </si>
  <si>
    <t xml:space="preserve">                Equity capital </t>
  </si>
  <si>
    <t xml:space="preserve">                Reinvested earnings</t>
  </si>
  <si>
    <t xml:space="preserve">                Other capital</t>
  </si>
  <si>
    <t xml:space="preserve">        In SR</t>
  </si>
  <si>
    <t xml:space="preserve">     PORTFOLIO INVESTMENT</t>
  </si>
  <si>
    <t xml:space="preserve">                Assets</t>
  </si>
  <si>
    <t xml:space="preserve">                Liabilities</t>
  </si>
  <si>
    <t xml:space="preserve">     OTHER INVESTMENT</t>
  </si>
  <si>
    <t xml:space="preserve">        Long-term</t>
  </si>
  <si>
    <t xml:space="preserve">        Short-term</t>
  </si>
  <si>
    <t xml:space="preserve"> CAPITAL AND FINANCIAL ACCOUNT</t>
  </si>
  <si>
    <t xml:space="preserve"> ERRORS  AND OMISSIONS</t>
  </si>
  <si>
    <t xml:space="preserve"> OVERALL  BALANCE</t>
  </si>
  <si>
    <t xml:space="preserve">     MONETARY  GOLD</t>
  </si>
  <si>
    <t xml:space="preserve">     SPECIAL DRAWING RIGHTS</t>
  </si>
  <si>
    <t xml:space="preserve">     FOREIGN   EXCHANGE</t>
  </si>
  <si>
    <t xml:space="preserve">                Bonds and notes</t>
  </si>
  <si>
    <t xml:space="preserve">                Money market instr. and financial derivates</t>
  </si>
  <si>
    <t xml:space="preserve"> RESERVE ASSETS</t>
  </si>
  <si>
    <t xml:space="preserve">  CURRENT TRANSFERS</t>
  </si>
  <si>
    <t xml:space="preserve">     FINANCIAL DERIVATES</t>
  </si>
  <si>
    <t xml:space="preserve">     RESERVE POSITION IN THE IMF</t>
  </si>
  <si>
    <t xml:space="preserve">        Abroad</t>
  </si>
  <si>
    <t xml:space="preserve">        Currency and deposits</t>
  </si>
  <si>
    <t xml:space="preserve">        Securities</t>
  </si>
  <si>
    <t>Receipts / Credit ( + )</t>
  </si>
  <si>
    <t>Expenditures /Debit ( - )</t>
  </si>
  <si>
    <t>Balance</t>
  </si>
  <si>
    <t>mil. EUR</t>
  </si>
  <si>
    <t xml:space="preserve">                    Government</t>
  </si>
  <si>
    <t xml:space="preserve">                    Other</t>
  </si>
  <si>
    <t>Slovak Republic -Balance of Payments - January - November 2014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</si>
</sst>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&quot;Sk&quot;_);\(#,##0.0&quot;Sk&quot;\)"/>
    <numFmt numFmtId="165" formatCode="#,##0.0_);\(#,##0.0\)"/>
    <numFmt numFmtId="166" formatCode="#,##0.0"/>
    <numFmt numFmtId="167" formatCode="#,##0.000"/>
  </numFmts>
  <fonts count="43">
    <font>
      <sz val="12"/>
      <name val="Arial MT"/>
      <family val="0"/>
    </font>
    <font>
      <sz val="11"/>
      <color indexed="8"/>
      <name val="Calibri"/>
      <family val="2"/>
    </font>
    <font>
      <b/>
      <sz val="18"/>
      <name val="Times New Roman"/>
      <family val="0"/>
    </font>
    <font>
      <b/>
      <sz val="12"/>
      <name val="TimesNewRomanPS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2"/>
      <color indexed="15"/>
      <name val="Times New Roman"/>
      <family val="1"/>
    </font>
    <font>
      <sz val="12"/>
      <name val="TimesNewRomanPS"/>
      <family val="0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/>
      <bottom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/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/>
      <right style="thin">
        <color indexed="8"/>
      </right>
      <top/>
      <bottom/>
    </border>
    <border>
      <left style="double">
        <color indexed="8"/>
      </left>
      <right style="double">
        <color indexed="8"/>
      </right>
      <top style="thin">
        <color indexed="8"/>
      </top>
      <bottom/>
    </border>
    <border>
      <left/>
      <right style="thin">
        <color indexed="8"/>
      </right>
      <top/>
      <bottom style="double">
        <color indexed="8"/>
      </bottom>
    </border>
    <border>
      <left style="double">
        <color indexed="8"/>
      </left>
      <right style="double">
        <color indexed="8"/>
      </right>
      <top/>
      <bottom style="double">
        <color indexed="8"/>
      </bottom>
    </border>
    <border>
      <left/>
      <right/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/>
      <bottom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double">
        <color indexed="8"/>
      </right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double">
        <color indexed="8"/>
      </right>
      <top/>
      <bottom style="thin">
        <color indexed="8"/>
      </bottom>
    </border>
    <border>
      <left style="double">
        <color indexed="8"/>
      </left>
      <right/>
      <top style="thin">
        <color indexed="8"/>
      </top>
      <bottom/>
    </border>
    <border>
      <left/>
      <right/>
      <top/>
      <bottom style="double">
        <color indexed="8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 style="double">
        <color indexed="8"/>
      </right>
      <top/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5" applyNumberFormat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166" fontId="4" fillId="0" borderId="10" xfId="0" applyNumberFormat="1" applyFont="1" applyBorder="1" applyAlignment="1">
      <alignment/>
    </xf>
    <xf numFmtId="166" fontId="5" fillId="0" borderId="10" xfId="0" applyNumberFormat="1" applyFont="1" applyBorder="1" applyAlignment="1">
      <alignment/>
    </xf>
    <xf numFmtId="166" fontId="6" fillId="0" borderId="10" xfId="0" applyNumberFormat="1" applyFont="1" applyBorder="1" applyAlignment="1">
      <alignment/>
    </xf>
    <xf numFmtId="166" fontId="6" fillId="0" borderId="10" xfId="0" applyNumberFormat="1" applyFont="1" applyBorder="1" applyAlignment="1" applyProtection="1">
      <alignment/>
      <protection/>
    </xf>
    <xf numFmtId="166" fontId="6" fillId="0" borderId="0" xfId="0" applyNumberFormat="1" applyFont="1" applyAlignment="1">
      <alignment/>
    </xf>
    <xf numFmtId="166" fontId="6" fillId="0" borderId="0" xfId="0" applyNumberFormat="1" applyFont="1" applyAlignment="1">
      <alignment horizontal="right"/>
    </xf>
    <xf numFmtId="166" fontId="6" fillId="0" borderId="0" xfId="0" applyNumberFormat="1" applyFont="1" applyAlignment="1" applyProtection="1">
      <alignment/>
      <protection/>
    </xf>
    <xf numFmtId="167" fontId="6" fillId="0" borderId="0" xfId="0" applyNumberFormat="1" applyFont="1" applyAlignment="1" applyProtection="1">
      <alignment/>
      <protection/>
    </xf>
    <xf numFmtId="166" fontId="6" fillId="0" borderId="12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166" fontId="6" fillId="0" borderId="15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166" fontId="4" fillId="0" borderId="12" xfId="0" applyNumberFormat="1" applyFont="1" applyBorder="1" applyAlignment="1">
      <alignment/>
    </xf>
    <xf numFmtId="166" fontId="4" fillId="0" borderId="17" xfId="0" applyNumberFormat="1" applyFont="1" applyBorder="1" applyAlignment="1">
      <alignment/>
    </xf>
    <xf numFmtId="4" fontId="0" fillId="0" borderId="0" xfId="0" applyNumberFormat="1" applyAlignment="1">
      <alignment/>
    </xf>
    <xf numFmtId="0" fontId="8" fillId="0" borderId="12" xfId="55" applyFont="1" applyBorder="1">
      <alignment/>
      <protection/>
    </xf>
    <xf numFmtId="166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2" fillId="0" borderId="0" xfId="0" applyFont="1" applyAlignment="1">
      <alignment horizontal="left"/>
    </xf>
    <xf numFmtId="166" fontId="6" fillId="0" borderId="0" xfId="0" applyNumberFormat="1" applyFont="1" applyBorder="1" applyAlignment="1" applyProtection="1">
      <alignment/>
      <protection/>
    </xf>
    <xf numFmtId="166" fontId="6" fillId="0" borderId="22" xfId="0" applyNumberFormat="1" applyFont="1" applyBorder="1" applyAlignment="1" applyProtection="1">
      <alignment/>
      <protection/>
    </xf>
    <xf numFmtId="166" fontId="6" fillId="0" borderId="20" xfId="0" applyNumberFormat="1" applyFont="1" applyBorder="1" applyAlignment="1" applyProtection="1">
      <alignment/>
      <protection/>
    </xf>
    <xf numFmtId="166" fontId="6" fillId="0" borderId="23" xfId="0" applyNumberFormat="1" applyFont="1" applyBorder="1" applyAlignment="1" applyProtection="1">
      <alignment/>
      <protection/>
    </xf>
    <xf numFmtId="166" fontId="6" fillId="0" borderId="24" xfId="0" applyNumberFormat="1" applyFont="1" applyBorder="1" applyAlignment="1" applyProtection="1">
      <alignment/>
      <protection/>
    </xf>
    <xf numFmtId="166" fontId="6" fillId="0" borderId="25" xfId="0" applyNumberFormat="1" applyFont="1" applyBorder="1" applyAlignment="1" applyProtection="1">
      <alignment/>
      <protection/>
    </xf>
    <xf numFmtId="166" fontId="6" fillId="0" borderId="26" xfId="0" applyNumberFormat="1" applyFont="1" applyBorder="1" applyAlignment="1" applyProtection="1">
      <alignment/>
      <protection/>
    </xf>
    <xf numFmtId="166" fontId="6" fillId="0" borderId="27" xfId="0" applyNumberFormat="1" applyFont="1" applyBorder="1" applyAlignment="1" applyProtection="1">
      <alignment/>
      <protection/>
    </xf>
    <xf numFmtId="166" fontId="6" fillId="0" borderId="28" xfId="0" applyNumberFormat="1" applyFont="1" applyBorder="1" applyAlignment="1" applyProtection="1">
      <alignment/>
      <protection/>
    </xf>
    <xf numFmtId="166" fontId="6" fillId="0" borderId="22" xfId="0" applyNumberFormat="1" applyFont="1" applyBorder="1" applyAlignment="1" applyProtection="1">
      <alignment horizontal="left"/>
      <protection/>
    </xf>
    <xf numFmtId="166" fontId="6" fillId="0" borderId="29" xfId="0" applyNumberFormat="1" applyFont="1" applyBorder="1" applyAlignment="1" applyProtection="1">
      <alignment/>
      <protection/>
    </xf>
    <xf numFmtId="166" fontId="7" fillId="33" borderId="0" xfId="0" applyNumberFormat="1" applyFont="1" applyFill="1" applyBorder="1" applyAlignment="1" applyProtection="1">
      <alignment/>
      <protection/>
    </xf>
    <xf numFmtId="166" fontId="7" fillId="33" borderId="22" xfId="0" applyNumberFormat="1" applyFont="1" applyFill="1" applyBorder="1" applyAlignment="1" applyProtection="1">
      <alignment/>
      <protection/>
    </xf>
    <xf numFmtId="166" fontId="6" fillId="0" borderId="30" xfId="0" applyNumberFormat="1" applyFont="1" applyBorder="1" applyAlignment="1" applyProtection="1">
      <alignment/>
      <protection/>
    </xf>
    <xf numFmtId="166" fontId="6" fillId="0" borderId="31" xfId="0" applyNumberFormat="1" applyFont="1" applyBorder="1" applyAlignment="1" applyProtection="1">
      <alignment/>
      <protection/>
    </xf>
    <xf numFmtId="166" fontId="6" fillId="0" borderId="32" xfId="0" applyNumberFormat="1" applyFont="1" applyBorder="1" applyAlignment="1" applyProtection="1">
      <alignment/>
      <protection/>
    </xf>
    <xf numFmtId="0" fontId="9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rmal_PLBIL1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PLBIL\2005\B&#218;+F&#218;_mar.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Sheet1"/>
      <sheetName val="Indirect"/>
    </sheetNames>
    <sheetDataSet>
      <sheetData sheetId="7">
        <row r="2">
          <cell r="H2" t="str">
            <v>I_sum</v>
          </cell>
        </row>
        <row r="3">
          <cell r="H3">
            <v>0</v>
          </cell>
        </row>
        <row r="4"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3197</v>
          </cell>
        </row>
        <row r="9">
          <cell r="H9">
            <v>1693</v>
          </cell>
        </row>
        <row r="10">
          <cell r="H10">
            <v>1117</v>
          </cell>
        </row>
        <row r="11">
          <cell r="H11">
            <v>203</v>
          </cell>
        </row>
        <row r="12">
          <cell r="H12">
            <v>2664.301833</v>
          </cell>
        </row>
        <row r="13">
          <cell r="H13">
            <v>9.668165</v>
          </cell>
        </row>
        <row r="14">
          <cell r="H14">
            <v>109.28769600000003</v>
          </cell>
        </row>
        <row r="15">
          <cell r="H15">
            <v>140.46902699999998</v>
          </cell>
        </row>
        <row r="16">
          <cell r="H16">
            <v>1493.6059599999999</v>
          </cell>
        </row>
        <row r="17">
          <cell r="H17">
            <v>639.378737</v>
          </cell>
        </row>
        <row r="18">
          <cell r="H18">
            <v>5.199</v>
          </cell>
        </row>
        <row r="19">
          <cell r="H19">
            <v>6.072184</v>
          </cell>
        </row>
        <row r="20">
          <cell r="H20">
            <v>0.8816</v>
          </cell>
        </row>
        <row r="21">
          <cell r="H21">
            <v>0</v>
          </cell>
        </row>
        <row r="22">
          <cell r="H22">
            <v>33.027052</v>
          </cell>
        </row>
        <row r="23">
          <cell r="H23">
            <v>134.60315200000002</v>
          </cell>
        </row>
        <row r="24">
          <cell r="H24">
            <v>1.2889799999999998</v>
          </cell>
        </row>
        <row r="25">
          <cell r="H25">
            <v>5.9381200000000005</v>
          </cell>
        </row>
        <row r="26">
          <cell r="H26">
            <v>1841.01621</v>
          </cell>
        </row>
        <row r="27">
          <cell r="H27">
            <v>427.79789500000004</v>
          </cell>
        </row>
        <row r="28">
          <cell r="H28">
            <v>654.269616</v>
          </cell>
        </row>
        <row r="29">
          <cell r="H29">
            <v>6681.594059999999</v>
          </cell>
        </row>
        <row r="30">
          <cell r="H30">
            <v>8792.007618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211.01117399999998</v>
          </cell>
        </row>
        <row r="35">
          <cell r="H35">
            <v>0.871346</v>
          </cell>
        </row>
        <row r="36">
          <cell r="H36">
            <v>122.372236</v>
          </cell>
        </row>
        <row r="37">
          <cell r="H37">
            <v>1565.00112</v>
          </cell>
        </row>
        <row r="38">
          <cell r="H38">
            <v>100.359467</v>
          </cell>
        </row>
        <row r="39">
          <cell r="H39">
            <v>43.64081626370255</v>
          </cell>
        </row>
        <row r="40">
          <cell r="H40">
            <v>763.3733892111001</v>
          </cell>
        </row>
        <row r="41">
          <cell r="H41">
            <v>497.57667636722334</v>
          </cell>
        </row>
        <row r="42">
          <cell r="H42">
            <v>227.77834383620836</v>
          </cell>
        </row>
        <row r="43">
          <cell r="H43">
            <v>242.29588852618062</v>
          </cell>
        </row>
        <row r="44">
          <cell r="H44">
            <v>373.07202425156913</v>
          </cell>
        </row>
        <row r="45">
          <cell r="H45">
            <v>0</v>
          </cell>
        </row>
        <row r="46">
          <cell r="H46">
            <v>74.07708513977246</v>
          </cell>
        </row>
        <row r="47">
          <cell r="H47">
            <v>0</v>
          </cell>
        </row>
        <row r="48">
          <cell r="H48">
            <v>4.04627555058533</v>
          </cell>
        </row>
        <row r="49">
          <cell r="H49">
            <v>0.33683897178583616</v>
          </cell>
        </row>
        <row r="50">
          <cell r="H50">
            <v>3.6618369565217392</v>
          </cell>
        </row>
        <row r="51">
          <cell r="H51">
            <v>913.9608359136262</v>
          </cell>
        </row>
        <row r="52">
          <cell r="H52">
            <v>178.49877231858568</v>
          </cell>
        </row>
        <row r="53">
          <cell r="H53">
            <v>163.94925407726677</v>
          </cell>
        </row>
        <row r="54">
          <cell r="H54">
            <v>249.57168645061273</v>
          </cell>
        </row>
        <row r="55">
          <cell r="H55">
            <v>107.43522674744639</v>
          </cell>
        </row>
        <row r="56">
          <cell r="H56">
            <v>59.26475597376123</v>
          </cell>
        </row>
        <row r="57">
          <cell r="H57">
            <v>59.71255419569296</v>
          </cell>
        </row>
        <row r="58">
          <cell r="H58">
            <v>17.349221157032012</v>
          </cell>
        </row>
        <row r="59">
          <cell r="H59">
            <v>103.64598983337163</v>
          </cell>
        </row>
        <row r="60">
          <cell r="H60">
            <v>499.3442295375695</v>
          </cell>
        </row>
        <row r="61">
          <cell r="H61">
            <v>0.8</v>
          </cell>
        </row>
        <row r="62">
          <cell r="H62">
            <v>738.9193651565931</v>
          </cell>
        </row>
        <row r="63">
          <cell r="H63">
            <v>17.08102473754964</v>
          </cell>
        </row>
        <row r="64">
          <cell r="H64">
            <v>0</v>
          </cell>
        </row>
        <row r="65">
          <cell r="H65">
            <v>176.3834305197561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1951.1889049352833</v>
          </cell>
        </row>
        <row r="69">
          <cell r="H69">
            <v>25.79839661355396</v>
          </cell>
        </row>
        <row r="70">
          <cell r="H70">
            <v>13.112946138375893</v>
          </cell>
        </row>
        <row r="71">
          <cell r="H71">
            <v>49.401</v>
          </cell>
        </row>
        <row r="72">
          <cell r="H72">
            <v>363.32210385068623</v>
          </cell>
        </row>
        <row r="73">
          <cell r="H73">
            <v>65.38663329952783</v>
          </cell>
        </row>
        <row r="74">
          <cell r="H74">
            <v>366.556313465567</v>
          </cell>
        </row>
        <row r="75">
          <cell r="H75">
            <v>236.63478142955813</v>
          </cell>
        </row>
        <row r="76">
          <cell r="H76">
            <v>0.089</v>
          </cell>
        </row>
        <row r="77">
          <cell r="H77">
            <v>0.21228198833138853</v>
          </cell>
        </row>
        <row r="78">
          <cell r="H78">
            <v>440.4568207959305</v>
          </cell>
        </row>
        <row r="79">
          <cell r="H79">
            <v>225.23931665672168</v>
          </cell>
        </row>
        <row r="80">
          <cell r="H80">
            <v>144.601845</v>
          </cell>
        </row>
        <row r="81">
          <cell r="H81">
            <v>1.19</v>
          </cell>
        </row>
        <row r="82">
          <cell r="H82">
            <v>23.777</v>
          </cell>
        </row>
        <row r="83">
          <cell r="H83">
            <v>5.168</v>
          </cell>
        </row>
        <row r="84">
          <cell r="H84">
            <v>21.775</v>
          </cell>
        </row>
        <row r="85">
          <cell r="H85">
            <v>20.592847248610035</v>
          </cell>
        </row>
        <row r="86">
          <cell r="H86">
            <v>345.38374575138994</v>
          </cell>
        </row>
        <row r="87">
          <cell r="H87">
            <v>473.6724675779478</v>
          </cell>
        </row>
        <row r="88">
          <cell r="H88">
            <v>155.96293342205203</v>
          </cell>
        </row>
        <row r="89">
          <cell r="H89">
            <v>164.6639206007399</v>
          </cell>
        </row>
        <row r="90">
          <cell r="H90">
            <v>3.6510703992600426</v>
          </cell>
        </row>
        <row r="91">
          <cell r="H91">
            <v>0.218</v>
          </cell>
        </row>
        <row r="92">
          <cell r="H92">
            <v>30.669</v>
          </cell>
        </row>
        <row r="93">
          <cell r="H93">
            <v>19.039232</v>
          </cell>
        </row>
        <row r="94">
          <cell r="H94">
            <v>196.14275</v>
          </cell>
        </row>
        <row r="95">
          <cell r="H95">
            <v>1142.424164</v>
          </cell>
        </row>
        <row r="96">
          <cell r="H96">
            <v>1799.5578239999998</v>
          </cell>
        </row>
        <row r="97">
          <cell r="H97">
            <v>13.33131</v>
          </cell>
        </row>
        <row r="98">
          <cell r="H98">
            <v>6.5159</v>
          </cell>
        </row>
        <row r="99">
          <cell r="H99">
            <v>0.504288</v>
          </cell>
        </row>
        <row r="100">
          <cell r="H100">
            <v>35.329</v>
          </cell>
        </row>
        <row r="101">
          <cell r="H101">
            <v>0</v>
          </cell>
        </row>
        <row r="102">
          <cell r="H102">
            <v>0.039</v>
          </cell>
        </row>
        <row r="103">
          <cell r="H103">
            <v>2.568</v>
          </cell>
        </row>
        <row r="104">
          <cell r="H104">
            <v>113.90363599999999</v>
          </cell>
        </row>
        <row r="105">
          <cell r="H105">
            <v>2100.7983510000004</v>
          </cell>
        </row>
        <row r="106">
          <cell r="H106">
            <v>0</v>
          </cell>
        </row>
        <row r="107">
          <cell r="H107">
            <v>0.162</v>
          </cell>
        </row>
        <row r="108">
          <cell r="H108">
            <v>0.961</v>
          </cell>
        </row>
        <row r="109">
          <cell r="H109">
            <v>12.81343</v>
          </cell>
        </row>
        <row r="110">
          <cell r="H110">
            <v>15.652559999999998</v>
          </cell>
        </row>
        <row r="111">
          <cell r="H111">
            <v>0.906</v>
          </cell>
        </row>
        <row r="112">
          <cell r="H112">
            <v>14.361916</v>
          </cell>
        </row>
        <row r="113">
          <cell r="H113">
            <v>0.001</v>
          </cell>
        </row>
        <row r="114">
          <cell r="H114">
            <v>9.824074000000001</v>
          </cell>
        </row>
        <row r="115">
          <cell r="H115">
            <v>74.48406899999999</v>
          </cell>
        </row>
        <row r="116">
          <cell r="H116">
            <v>0.5222099999999994</v>
          </cell>
        </row>
        <row r="117">
          <cell r="H117">
            <v>17.466678999999985</v>
          </cell>
        </row>
        <row r="118">
          <cell r="H118">
            <v>103.326</v>
          </cell>
        </row>
        <row r="119">
          <cell r="H119">
            <v>0</v>
          </cell>
        </row>
        <row r="120">
          <cell r="H120">
            <v>3.578</v>
          </cell>
        </row>
        <row r="121">
          <cell r="H121">
            <v>0.574</v>
          </cell>
        </row>
        <row r="122">
          <cell r="H122">
            <v>16.653</v>
          </cell>
        </row>
        <row r="123">
          <cell r="H123">
            <v>55.225</v>
          </cell>
        </row>
        <row r="124">
          <cell r="H124">
            <v>0</v>
          </cell>
        </row>
        <row r="125">
          <cell r="H125">
            <v>0.006</v>
          </cell>
        </row>
        <row r="126">
          <cell r="H126">
            <v>0.035</v>
          </cell>
        </row>
        <row r="127">
          <cell r="H127">
            <v>0</v>
          </cell>
        </row>
        <row r="128">
          <cell r="H128">
            <v>0.49</v>
          </cell>
        </row>
        <row r="129">
          <cell r="H129">
            <v>1.407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11.072</v>
          </cell>
        </row>
        <row r="133">
          <cell r="H133">
            <v>0</v>
          </cell>
        </row>
        <row r="134">
          <cell r="H134">
            <v>2.318</v>
          </cell>
        </row>
        <row r="135">
          <cell r="H135">
            <v>0.559</v>
          </cell>
        </row>
        <row r="136">
          <cell r="H136">
            <v>11.984</v>
          </cell>
        </row>
        <row r="137">
          <cell r="H137">
            <v>2.976</v>
          </cell>
        </row>
        <row r="138">
          <cell r="H138">
            <v>30.293</v>
          </cell>
        </row>
        <row r="139">
          <cell r="H139">
            <v>14.712</v>
          </cell>
        </row>
        <row r="140">
          <cell r="H140">
            <v>1.025</v>
          </cell>
        </row>
        <row r="141">
          <cell r="H141">
            <v>2.323</v>
          </cell>
        </row>
        <row r="142">
          <cell r="H142">
            <v>0.911</v>
          </cell>
        </row>
        <row r="143">
          <cell r="H143">
            <v>28.509</v>
          </cell>
        </row>
        <row r="144">
          <cell r="H144">
            <v>6.669</v>
          </cell>
        </row>
        <row r="145">
          <cell r="H145">
            <v>8.84</v>
          </cell>
        </row>
        <row r="146">
          <cell r="H146">
            <v>7.346</v>
          </cell>
        </row>
        <row r="147">
          <cell r="H147">
            <v>0.38</v>
          </cell>
        </row>
        <row r="148">
          <cell r="H148">
            <v>142.034</v>
          </cell>
        </row>
        <row r="149">
          <cell r="H149">
            <v>35.33</v>
          </cell>
        </row>
        <row r="150">
          <cell r="H150">
            <v>59.791</v>
          </cell>
        </row>
        <row r="151">
          <cell r="H151">
            <v>8.305</v>
          </cell>
        </row>
        <row r="152">
          <cell r="H152">
            <v>23.166</v>
          </cell>
        </row>
        <row r="153">
          <cell r="H153">
            <v>7.355</v>
          </cell>
        </row>
        <row r="154">
          <cell r="H154">
            <v>0</v>
          </cell>
        </row>
        <row r="155">
          <cell r="H155">
            <v>0.613</v>
          </cell>
        </row>
        <row r="156">
          <cell r="H156">
            <v>2.974</v>
          </cell>
        </row>
        <row r="157">
          <cell r="H157">
            <v>24.677</v>
          </cell>
        </row>
        <row r="158">
          <cell r="H158">
            <v>0.083</v>
          </cell>
        </row>
        <row r="159">
          <cell r="H159">
            <v>25.615</v>
          </cell>
        </row>
        <row r="160">
          <cell r="H160">
            <v>1.726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0.648</v>
          </cell>
        </row>
        <row r="165">
          <cell r="H165">
            <v>678.076</v>
          </cell>
        </row>
        <row r="166">
          <cell r="H166">
            <v>18.188</v>
          </cell>
        </row>
        <row r="167">
          <cell r="H167">
            <v>0.073</v>
          </cell>
        </row>
        <row r="168">
          <cell r="H168">
            <v>0.64</v>
          </cell>
        </row>
        <row r="169">
          <cell r="H169">
            <v>25.965</v>
          </cell>
        </row>
        <row r="170">
          <cell r="H170">
            <v>1.036</v>
          </cell>
        </row>
        <row r="171">
          <cell r="H171">
            <v>22.778</v>
          </cell>
        </row>
        <row r="172">
          <cell r="H172">
            <v>6.119</v>
          </cell>
        </row>
        <row r="173">
          <cell r="H173">
            <v>0</v>
          </cell>
        </row>
        <row r="174">
          <cell r="H174">
            <v>0.008</v>
          </cell>
        </row>
        <row r="175">
          <cell r="H175">
            <v>266.478</v>
          </cell>
        </row>
        <row r="176">
          <cell r="H176">
            <v>4.556</v>
          </cell>
        </row>
        <row r="177">
          <cell r="H177">
            <v>16.781</v>
          </cell>
        </row>
        <row r="178">
          <cell r="H178">
            <v>0</v>
          </cell>
        </row>
        <row r="179">
          <cell r="H179">
            <v>0.002</v>
          </cell>
        </row>
        <row r="180">
          <cell r="H180">
            <v>0.043</v>
          </cell>
        </row>
        <row r="181">
          <cell r="H181">
            <v>3.601</v>
          </cell>
        </row>
        <row r="182">
          <cell r="H182">
            <v>189.84</v>
          </cell>
        </row>
        <row r="183">
          <cell r="H183">
            <v>271.89742399999994</v>
          </cell>
        </row>
        <row r="184">
          <cell r="H184">
            <v>33.13580435683545</v>
          </cell>
        </row>
        <row r="185">
          <cell r="H185">
            <v>5.789426643164564</v>
          </cell>
        </row>
        <row r="186">
          <cell r="H186">
            <v>122.49949421943353</v>
          </cell>
        </row>
        <row r="187">
          <cell r="H187">
            <v>0.0005817805664675007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0.551</v>
          </cell>
        </row>
        <row r="191">
          <cell r="H191">
            <v>2.506</v>
          </cell>
        </row>
        <row r="192">
          <cell r="H192">
            <v>48.379</v>
          </cell>
        </row>
        <row r="193">
          <cell r="H193">
            <v>446.794</v>
          </cell>
        </row>
        <row r="194">
          <cell r="H194">
            <v>0.498</v>
          </cell>
        </row>
        <row r="195">
          <cell r="H195">
            <v>0.078</v>
          </cell>
        </row>
        <row r="196">
          <cell r="H196">
            <v>0.402</v>
          </cell>
        </row>
        <row r="197">
          <cell r="H197">
            <v>0.187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  <row r="201">
          <cell r="H201">
            <v>1.381</v>
          </cell>
        </row>
        <row r="202">
          <cell r="H202">
            <v>188.819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0.266</v>
          </cell>
        </row>
        <row r="209">
          <cell r="H209">
            <v>100.561</v>
          </cell>
        </row>
        <row r="210">
          <cell r="H210">
            <v>0</v>
          </cell>
        </row>
        <row r="211">
          <cell r="H211">
            <v>0.244</v>
          </cell>
        </row>
        <row r="212">
          <cell r="H212">
            <v>73.55</v>
          </cell>
        </row>
        <row r="213">
          <cell r="H213">
            <v>0</v>
          </cell>
        </row>
        <row r="214">
          <cell r="H214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4">
          <cell r="H224">
            <v>0</v>
          </cell>
        </row>
        <row r="225">
          <cell r="H225">
            <v>0</v>
          </cell>
        </row>
        <row r="226">
          <cell r="H226">
            <v>0</v>
          </cell>
        </row>
        <row r="227">
          <cell r="H227">
            <v>0</v>
          </cell>
        </row>
        <row r="228">
          <cell r="H228">
            <v>0</v>
          </cell>
        </row>
        <row r="229">
          <cell r="H229">
            <v>0</v>
          </cell>
        </row>
        <row r="230">
          <cell r="H230">
            <v>0</v>
          </cell>
        </row>
        <row r="231">
          <cell r="H231">
            <v>0</v>
          </cell>
        </row>
        <row r="232">
          <cell r="H232">
            <v>0</v>
          </cell>
        </row>
        <row r="233">
          <cell r="H233">
            <v>0</v>
          </cell>
        </row>
        <row r="234">
          <cell r="H234">
            <v>0</v>
          </cell>
        </row>
        <row r="235">
          <cell r="H235">
            <v>0</v>
          </cell>
        </row>
        <row r="236">
          <cell r="H236">
            <v>0</v>
          </cell>
        </row>
        <row r="237">
          <cell r="H237">
            <v>0</v>
          </cell>
        </row>
        <row r="238">
          <cell r="H238">
            <v>0</v>
          </cell>
        </row>
        <row r="239">
          <cell r="H239">
            <v>0</v>
          </cell>
        </row>
        <row r="240">
          <cell r="H240">
            <v>0</v>
          </cell>
        </row>
        <row r="241">
          <cell r="H241">
            <v>0</v>
          </cell>
        </row>
        <row r="242">
          <cell r="H242">
            <v>0</v>
          </cell>
        </row>
        <row r="243">
          <cell r="H243">
            <v>0</v>
          </cell>
        </row>
        <row r="244">
          <cell r="H244">
            <v>178.1</v>
          </cell>
        </row>
        <row r="245">
          <cell r="H245">
            <v>0</v>
          </cell>
        </row>
        <row r="246">
          <cell r="H246">
            <v>0</v>
          </cell>
        </row>
        <row r="247">
          <cell r="H247">
            <v>0</v>
          </cell>
        </row>
        <row r="248">
          <cell r="H248">
            <v>0</v>
          </cell>
        </row>
        <row r="249">
          <cell r="H249">
            <v>0</v>
          </cell>
        </row>
        <row r="250">
          <cell r="H250">
            <v>0</v>
          </cell>
        </row>
        <row r="251">
          <cell r="H251">
            <v>0</v>
          </cell>
        </row>
        <row r="252">
          <cell r="H252">
            <v>0</v>
          </cell>
        </row>
        <row r="253">
          <cell r="H253">
            <v>0</v>
          </cell>
        </row>
        <row r="254">
          <cell r="H254">
            <v>0</v>
          </cell>
        </row>
        <row r="255">
          <cell r="H255">
            <v>0</v>
          </cell>
        </row>
        <row r="256">
          <cell r="H256">
            <v>0</v>
          </cell>
        </row>
        <row r="257">
          <cell r="H257">
            <v>0</v>
          </cell>
        </row>
        <row r="258">
          <cell r="H258">
            <v>0</v>
          </cell>
        </row>
        <row r="259">
          <cell r="H259">
            <v>0</v>
          </cell>
        </row>
        <row r="260">
          <cell r="H260">
            <v>0</v>
          </cell>
        </row>
        <row r="261">
          <cell r="H261">
            <v>0</v>
          </cell>
        </row>
        <row r="262">
          <cell r="H262">
            <v>0</v>
          </cell>
        </row>
        <row r="263">
          <cell r="H263">
            <v>0</v>
          </cell>
        </row>
        <row r="264">
          <cell r="H264">
            <v>0</v>
          </cell>
        </row>
        <row r="265">
          <cell r="H265">
            <v>0</v>
          </cell>
        </row>
        <row r="266">
          <cell r="H266">
            <v>0</v>
          </cell>
        </row>
        <row r="267">
          <cell r="H267">
            <v>0</v>
          </cell>
        </row>
        <row r="268">
          <cell r="H268">
            <v>0</v>
          </cell>
        </row>
        <row r="269">
          <cell r="H269">
            <v>0</v>
          </cell>
        </row>
        <row r="270">
          <cell r="H270">
            <v>0</v>
          </cell>
        </row>
        <row r="271">
          <cell r="H271">
            <v>0</v>
          </cell>
        </row>
        <row r="272">
          <cell r="H272">
            <v>0</v>
          </cell>
        </row>
        <row r="273">
          <cell r="H273">
            <v>0</v>
          </cell>
        </row>
        <row r="274">
          <cell r="H274">
            <v>10.3</v>
          </cell>
        </row>
        <row r="275">
          <cell r="H275">
            <v>0</v>
          </cell>
        </row>
        <row r="276">
          <cell r="H276">
            <v>0.1</v>
          </cell>
        </row>
        <row r="277">
          <cell r="H277">
            <v>0</v>
          </cell>
        </row>
        <row r="278">
          <cell r="H278">
            <v>0</v>
          </cell>
        </row>
        <row r="279">
          <cell r="H279">
            <v>0</v>
          </cell>
        </row>
        <row r="280">
          <cell r="H280">
            <v>0</v>
          </cell>
        </row>
        <row r="281">
          <cell r="H281">
            <v>0</v>
          </cell>
        </row>
        <row r="282">
          <cell r="H282">
            <v>451.7</v>
          </cell>
        </row>
        <row r="283">
          <cell r="H283">
            <v>0</v>
          </cell>
        </row>
        <row r="284">
          <cell r="H284">
            <v>0</v>
          </cell>
        </row>
        <row r="285">
          <cell r="H285">
            <v>0</v>
          </cell>
        </row>
        <row r="286">
          <cell r="H286">
            <v>0</v>
          </cell>
        </row>
        <row r="287">
          <cell r="H287">
            <v>0</v>
          </cell>
        </row>
        <row r="288">
          <cell r="H288">
            <v>0</v>
          </cell>
        </row>
        <row r="289">
          <cell r="H289">
            <v>0</v>
          </cell>
        </row>
        <row r="290">
          <cell r="H290">
            <v>0</v>
          </cell>
        </row>
        <row r="291">
          <cell r="H291">
            <v>0</v>
          </cell>
        </row>
        <row r="292">
          <cell r="H292">
            <v>0</v>
          </cell>
        </row>
        <row r="293">
          <cell r="H293">
            <v>0</v>
          </cell>
        </row>
        <row r="294">
          <cell r="H294">
            <v>0</v>
          </cell>
        </row>
        <row r="295">
          <cell r="H295">
            <v>0</v>
          </cell>
        </row>
        <row r="296">
          <cell r="H296">
            <v>0</v>
          </cell>
        </row>
        <row r="297">
          <cell r="H297">
            <v>0</v>
          </cell>
        </row>
        <row r="298">
          <cell r="H298">
            <v>0</v>
          </cell>
        </row>
        <row r="299">
          <cell r="H299">
            <v>0</v>
          </cell>
        </row>
        <row r="300">
          <cell r="H300">
            <v>0</v>
          </cell>
        </row>
        <row r="301">
          <cell r="H301">
            <v>0</v>
          </cell>
        </row>
        <row r="302">
          <cell r="H302">
            <v>0</v>
          </cell>
        </row>
        <row r="303">
          <cell r="H303">
            <v>0</v>
          </cell>
        </row>
        <row r="304">
          <cell r="H304">
            <v>0</v>
          </cell>
        </row>
        <row r="305">
          <cell r="H305">
            <v>0</v>
          </cell>
        </row>
        <row r="306">
          <cell r="H306">
            <v>0</v>
          </cell>
        </row>
        <row r="307">
          <cell r="H307">
            <v>0</v>
          </cell>
        </row>
        <row r="308">
          <cell r="H308">
            <v>0</v>
          </cell>
        </row>
        <row r="309">
          <cell r="H309">
            <v>0</v>
          </cell>
        </row>
        <row r="310">
          <cell r="H310">
            <v>0</v>
          </cell>
        </row>
        <row r="311">
          <cell r="H311">
            <v>0</v>
          </cell>
        </row>
        <row r="312">
          <cell r="H312">
            <v>0</v>
          </cell>
        </row>
        <row r="313">
          <cell r="H313">
            <v>5708.1</v>
          </cell>
        </row>
        <row r="314">
          <cell r="H314">
            <v>0</v>
          </cell>
        </row>
        <row r="315">
          <cell r="H315">
            <v>30.5</v>
          </cell>
        </row>
        <row r="316">
          <cell r="H316">
            <v>0</v>
          </cell>
        </row>
        <row r="317">
          <cell r="H317">
            <v>0</v>
          </cell>
        </row>
        <row r="318">
          <cell r="H318">
            <v>0</v>
          </cell>
        </row>
        <row r="319">
          <cell r="H319">
            <v>0</v>
          </cell>
        </row>
        <row r="320">
          <cell r="H320">
            <v>223.6</v>
          </cell>
        </row>
        <row r="321">
          <cell r="H321">
            <v>0</v>
          </cell>
        </row>
        <row r="322">
          <cell r="H322">
            <v>2968.4</v>
          </cell>
        </row>
        <row r="323">
          <cell r="H323">
            <v>1</v>
          </cell>
        </row>
        <row r="324">
          <cell r="H324">
            <v>0</v>
          </cell>
        </row>
        <row r="325">
          <cell r="H325">
            <v>0</v>
          </cell>
        </row>
        <row r="326">
          <cell r="H326">
            <v>0</v>
          </cell>
        </row>
        <row r="327">
          <cell r="H327">
            <v>0</v>
          </cell>
        </row>
        <row r="328">
          <cell r="H328">
            <v>0</v>
          </cell>
        </row>
        <row r="329">
          <cell r="H329">
            <v>0</v>
          </cell>
        </row>
        <row r="330">
          <cell r="H330">
            <v>0</v>
          </cell>
        </row>
        <row r="331">
          <cell r="H331">
            <v>0</v>
          </cell>
        </row>
        <row r="332">
          <cell r="H332">
            <v>0</v>
          </cell>
        </row>
        <row r="333">
          <cell r="H333">
            <v>0</v>
          </cell>
        </row>
        <row r="334">
          <cell r="H334">
            <v>0</v>
          </cell>
        </row>
        <row r="335">
          <cell r="H335">
            <v>0</v>
          </cell>
        </row>
        <row r="336">
          <cell r="H336">
            <v>0</v>
          </cell>
        </row>
        <row r="337">
          <cell r="H337">
            <v>0</v>
          </cell>
        </row>
        <row r="338">
          <cell r="H338">
            <v>0</v>
          </cell>
        </row>
        <row r="339">
          <cell r="H339">
            <v>0</v>
          </cell>
        </row>
        <row r="340">
          <cell r="H340">
            <v>0</v>
          </cell>
        </row>
        <row r="341">
          <cell r="H341">
            <v>0</v>
          </cell>
        </row>
        <row r="342">
          <cell r="H342">
            <v>0</v>
          </cell>
        </row>
        <row r="343">
          <cell r="H343">
            <v>0</v>
          </cell>
        </row>
        <row r="344">
          <cell r="H344">
            <v>0</v>
          </cell>
        </row>
        <row r="345">
          <cell r="H345">
            <v>0</v>
          </cell>
        </row>
        <row r="346">
          <cell r="H346">
            <v>0</v>
          </cell>
        </row>
        <row r="347">
          <cell r="H347">
            <v>0</v>
          </cell>
        </row>
        <row r="348">
          <cell r="H348">
            <v>0</v>
          </cell>
        </row>
        <row r="349">
          <cell r="H349">
            <v>0</v>
          </cell>
        </row>
        <row r="350">
          <cell r="H350">
            <v>0</v>
          </cell>
        </row>
        <row r="351">
          <cell r="H351">
            <v>0</v>
          </cell>
        </row>
        <row r="352">
          <cell r="H352">
            <v>0</v>
          </cell>
        </row>
        <row r="353">
          <cell r="H353">
            <v>0</v>
          </cell>
        </row>
        <row r="354">
          <cell r="H354">
            <v>0</v>
          </cell>
        </row>
        <row r="355">
          <cell r="H355">
            <v>0</v>
          </cell>
        </row>
        <row r="356">
          <cell r="H356">
            <v>0</v>
          </cell>
        </row>
        <row r="357">
          <cell r="H357">
            <v>0</v>
          </cell>
        </row>
        <row r="358">
          <cell r="H358">
            <v>0</v>
          </cell>
        </row>
        <row r="359">
          <cell r="H359">
            <v>0</v>
          </cell>
        </row>
        <row r="360">
          <cell r="H360">
            <v>0</v>
          </cell>
        </row>
        <row r="361">
          <cell r="H361">
            <v>0</v>
          </cell>
        </row>
        <row r="362">
          <cell r="H362">
            <v>0</v>
          </cell>
        </row>
        <row r="363">
          <cell r="H363">
            <v>4757.374</v>
          </cell>
        </row>
        <row r="364">
          <cell r="H364">
            <v>4726.682</v>
          </cell>
        </row>
        <row r="365">
          <cell r="H365">
            <v>136074.986</v>
          </cell>
        </row>
        <row r="366">
          <cell r="H366">
            <v>0</v>
          </cell>
        </row>
        <row r="367">
          <cell r="H367">
            <v>0</v>
          </cell>
        </row>
        <row r="368">
          <cell r="H368">
            <v>1696.743</v>
          </cell>
        </row>
        <row r="369">
          <cell r="H369">
            <v>8085073.176</v>
          </cell>
        </row>
        <row r="370">
          <cell r="H370">
            <v>90.937</v>
          </cell>
        </row>
        <row r="371">
          <cell r="H371">
            <v>790293.6140000001</v>
          </cell>
        </row>
        <row r="372">
          <cell r="H372">
            <v>4590.178</v>
          </cell>
        </row>
        <row r="373">
          <cell r="H373">
            <v>115479.443</v>
          </cell>
        </row>
        <row r="374">
          <cell r="H374">
            <v>840.0640000000001</v>
          </cell>
        </row>
        <row r="375">
          <cell r="H375">
            <v>0.193</v>
          </cell>
        </row>
        <row r="376">
          <cell r="H376">
            <v>674.318</v>
          </cell>
        </row>
        <row r="377">
          <cell r="H377">
            <v>11283.007</v>
          </cell>
        </row>
        <row r="378">
          <cell r="H378">
            <v>241.375</v>
          </cell>
        </row>
        <row r="379">
          <cell r="H379">
            <v>95843.73700000001</v>
          </cell>
        </row>
        <row r="380">
          <cell r="H380">
            <v>10579086.05</v>
          </cell>
        </row>
        <row r="381">
          <cell r="H381">
            <v>1260.524</v>
          </cell>
        </row>
        <row r="382">
          <cell r="H382">
            <v>156094.97</v>
          </cell>
        </row>
        <row r="383">
          <cell r="H383">
            <v>619.495</v>
          </cell>
        </row>
        <row r="384">
          <cell r="H384">
            <v>641501.767</v>
          </cell>
        </row>
        <row r="385">
          <cell r="H385">
            <v>108.315</v>
          </cell>
        </row>
        <row r="386">
          <cell r="H386">
            <v>1274.204</v>
          </cell>
        </row>
        <row r="387">
          <cell r="H387">
            <v>62.717</v>
          </cell>
        </row>
        <row r="388">
          <cell r="H388">
            <v>45.6</v>
          </cell>
        </row>
        <row r="389">
          <cell r="H389">
            <v>0</v>
          </cell>
        </row>
        <row r="390">
          <cell r="H390">
            <v>124684.706</v>
          </cell>
        </row>
        <row r="391">
          <cell r="H391">
            <v>0</v>
          </cell>
        </row>
        <row r="392">
          <cell r="H392">
            <v>0</v>
          </cell>
        </row>
        <row r="393">
          <cell r="H393">
            <v>0</v>
          </cell>
        </row>
        <row r="394">
          <cell r="H394">
            <v>0</v>
          </cell>
        </row>
        <row r="395">
          <cell r="H395">
            <v>0</v>
          </cell>
        </row>
        <row r="396">
          <cell r="H396">
            <v>2149.8</v>
          </cell>
        </row>
        <row r="397">
          <cell r="H397">
            <v>0</v>
          </cell>
        </row>
        <row r="398">
          <cell r="H398">
            <v>0</v>
          </cell>
        </row>
        <row r="399">
          <cell r="H399">
            <v>0</v>
          </cell>
        </row>
        <row r="400">
          <cell r="H400">
            <v>0</v>
          </cell>
        </row>
        <row r="401">
          <cell r="H401">
            <v>0</v>
          </cell>
        </row>
        <row r="402">
          <cell r="H402">
            <v>0</v>
          </cell>
        </row>
        <row r="403">
          <cell r="H403">
            <v>0</v>
          </cell>
        </row>
        <row r="404">
          <cell r="H404">
            <v>204.7</v>
          </cell>
        </row>
        <row r="405">
          <cell r="H405">
            <v>0</v>
          </cell>
        </row>
        <row r="406">
          <cell r="H406">
            <v>0</v>
          </cell>
        </row>
        <row r="407">
          <cell r="H407">
            <v>0</v>
          </cell>
        </row>
        <row r="408">
          <cell r="H408">
            <v>0</v>
          </cell>
        </row>
        <row r="409">
          <cell r="H409">
            <v>0</v>
          </cell>
        </row>
        <row r="410">
          <cell r="H410">
            <v>73.5</v>
          </cell>
        </row>
        <row r="411">
          <cell r="H411">
            <v>0</v>
          </cell>
        </row>
        <row r="412">
          <cell r="H412">
            <v>0</v>
          </cell>
        </row>
        <row r="413">
          <cell r="H413">
            <v>0</v>
          </cell>
        </row>
        <row r="414">
          <cell r="H414">
            <v>0</v>
          </cell>
        </row>
        <row r="415">
          <cell r="H415">
            <v>0</v>
          </cell>
        </row>
        <row r="416">
          <cell r="H416">
            <v>0</v>
          </cell>
        </row>
        <row r="417">
          <cell r="H417">
            <v>0</v>
          </cell>
        </row>
        <row r="418">
          <cell r="H418">
            <v>6.3</v>
          </cell>
        </row>
        <row r="419">
          <cell r="B419" t="str">
            <v>PB (NBS) REZERVY</v>
          </cell>
          <cell r="C419" t="str">
            <v>Vklady (Devízové aktíva) (v SKK)</v>
          </cell>
          <cell r="F419">
            <v>12626.6</v>
          </cell>
          <cell r="G419">
            <v>0</v>
          </cell>
          <cell r="H419">
            <v>12626.6</v>
          </cell>
          <cell r="I419">
            <v>0</v>
          </cell>
          <cell r="J419">
            <v>0</v>
          </cell>
          <cell r="K419">
            <v>0</v>
          </cell>
        </row>
        <row r="420">
          <cell r="B420" t="str">
            <v>PB (NBS) REZERVY</v>
          </cell>
          <cell r="C420" t="str">
            <v>Nástroje peňažného trhu (Devízové aktíva) (v SKK)</v>
          </cell>
          <cell r="F420">
            <v>77440.9</v>
          </cell>
          <cell r="G420">
            <v>0</v>
          </cell>
          <cell r="H420">
            <v>77440.9</v>
          </cell>
          <cell r="I420">
            <v>0</v>
          </cell>
          <cell r="J420">
            <v>0</v>
          </cell>
          <cell r="K420">
            <v>0</v>
          </cell>
        </row>
        <row r="421">
          <cell r="B421" t="str">
            <v>PB (NBS) REZERVY</v>
          </cell>
          <cell r="C421" t="str">
            <v>Obligácie a zmenky (Devízové aktíva) (v SKK)</v>
          </cell>
          <cell r="F421">
            <v>20157.5</v>
          </cell>
          <cell r="G421">
            <v>0</v>
          </cell>
          <cell r="H421">
            <v>20157.5</v>
          </cell>
          <cell r="I421">
            <v>0</v>
          </cell>
          <cell r="J421">
            <v>0</v>
          </cell>
          <cell r="K421">
            <v>0</v>
          </cell>
        </row>
        <row r="422">
          <cell r="H422">
            <v>0</v>
          </cell>
        </row>
        <row r="423">
          <cell r="H423">
            <v>0</v>
          </cell>
        </row>
        <row r="424">
          <cell r="H424">
            <v>0</v>
          </cell>
        </row>
        <row r="425">
          <cell r="B425" t="str">
            <v>PB (NBS) REZERVY</v>
          </cell>
          <cell r="C425" t="str">
            <v>Vklady (Devízové aktíva) (v USD)</v>
          </cell>
          <cell r="F425">
            <v>440.5</v>
          </cell>
          <cell r="G425">
            <v>0</v>
          </cell>
          <cell r="H425">
            <v>440.5</v>
          </cell>
          <cell r="I425">
            <v>0</v>
          </cell>
          <cell r="J425">
            <v>0</v>
          </cell>
          <cell r="K425">
            <v>0</v>
          </cell>
        </row>
        <row r="426">
          <cell r="B426" t="str">
            <v>PB (NBS) REZERVY</v>
          </cell>
          <cell r="C426" t="str">
            <v>Nástroje peňažného trhu (Devízové aktíva) (v USD)</v>
          </cell>
          <cell r="F426">
            <v>2671.9</v>
          </cell>
          <cell r="G426">
            <v>0</v>
          </cell>
          <cell r="H426">
            <v>2671.9</v>
          </cell>
          <cell r="I426">
            <v>0</v>
          </cell>
          <cell r="J426">
            <v>0</v>
          </cell>
          <cell r="K426">
            <v>0</v>
          </cell>
        </row>
        <row r="427">
          <cell r="B427" t="str">
            <v>PB (NBS) REZERVY</v>
          </cell>
          <cell r="C427" t="str">
            <v>Obligácie a zmenky (Devízové aktíva) (v USD)</v>
          </cell>
          <cell r="F427">
            <v>717</v>
          </cell>
          <cell r="G427">
            <v>0</v>
          </cell>
          <cell r="H427">
            <v>717</v>
          </cell>
          <cell r="I427">
            <v>0</v>
          </cell>
          <cell r="J427">
            <v>0</v>
          </cell>
          <cell r="K427">
            <v>0</v>
          </cell>
        </row>
        <row r="428">
          <cell r="H428">
            <v>0</v>
          </cell>
        </row>
        <row r="429">
          <cell r="H429">
            <v>0</v>
          </cell>
        </row>
        <row r="430">
          <cell r="H430">
            <v>0</v>
          </cell>
        </row>
        <row r="431">
          <cell r="B431" t="str">
            <v>PB (NBS) SDR</v>
          </cell>
          <cell r="C431" t="str">
            <v>SDR (v SKK)</v>
          </cell>
          <cell r="F431">
            <v>0.2</v>
          </cell>
          <cell r="G431">
            <v>0</v>
          </cell>
          <cell r="H431">
            <v>0.2</v>
          </cell>
          <cell r="I431">
            <v>0</v>
          </cell>
          <cell r="J431">
            <v>0</v>
          </cell>
          <cell r="K431">
            <v>0</v>
          </cell>
        </row>
        <row r="432">
          <cell r="B432" t="str">
            <v>PB (NBS) SDR</v>
          </cell>
          <cell r="C432" t="str">
            <v>Zlato (v SKK)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B433" t="str">
            <v>PB (NBS) SDR</v>
          </cell>
          <cell r="C433" t="str">
            <v>SDR (v USD)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B434" t="str">
            <v>PB (NBS) SDR</v>
          </cell>
          <cell r="C434" t="str">
            <v>Zlato (v USD)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H435">
            <v>29.16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2:N72"/>
  <sheetViews>
    <sheetView tabSelected="1" zoomScalePageLayoutView="0" workbookViewId="0" topLeftCell="A1">
      <selection activeCell="A1" sqref="A1"/>
    </sheetView>
  </sheetViews>
  <sheetFormatPr defaultColWidth="9.77734375" defaultRowHeight="15"/>
  <cols>
    <col min="1" max="1" width="9.77734375" style="0" customWidth="1"/>
    <col min="2" max="2" width="38.77734375" style="0" customWidth="1"/>
    <col min="3" max="3" width="16.6640625" style="0" customWidth="1"/>
    <col min="4" max="4" width="18.77734375" style="0" bestFit="1" customWidth="1"/>
    <col min="5" max="5" width="13.10546875" style="0" bestFit="1" customWidth="1"/>
    <col min="6" max="6" width="11.77734375" style="0" customWidth="1"/>
    <col min="7" max="7" width="11.5546875" style="0" bestFit="1" customWidth="1"/>
  </cols>
  <sheetData>
    <row r="2" ht="21.75" customHeight="1">
      <c r="B2" s="29" t="s">
        <v>43</v>
      </c>
    </row>
    <row r="3" ht="21.75" customHeight="1" thickBot="1">
      <c r="B3" s="46"/>
    </row>
    <row r="4" spans="2:5" ht="17.25" thickBot="1" thickTop="1">
      <c r="B4" s="14"/>
      <c r="C4" s="28" t="s">
        <v>37</v>
      </c>
      <c r="D4" s="24" t="s">
        <v>38</v>
      </c>
      <c r="E4" s="26" t="s">
        <v>39</v>
      </c>
    </row>
    <row r="5" spans="2:5" ht="17.25" thickBot="1" thickTop="1">
      <c r="B5" s="4"/>
      <c r="C5" s="17" t="s">
        <v>40</v>
      </c>
      <c r="D5" s="17" t="s">
        <v>40</v>
      </c>
      <c r="E5" s="26" t="s">
        <v>40</v>
      </c>
    </row>
    <row r="6" spans="2:5" ht="16.5" thickTop="1">
      <c r="B6" s="3"/>
      <c r="C6" s="15"/>
      <c r="D6" s="25"/>
      <c r="E6" s="27"/>
    </row>
    <row r="7" spans="2:12" ht="15.75">
      <c r="B7" s="22" t="s">
        <v>0</v>
      </c>
      <c r="C7" s="30">
        <v>59229.135342333335</v>
      </c>
      <c r="D7" s="31">
        <v>55656.903072</v>
      </c>
      <c r="E7" s="32">
        <f>C7-D7</f>
        <v>3572.232270333334</v>
      </c>
      <c r="F7" s="20"/>
      <c r="G7" s="20"/>
      <c r="H7" s="20"/>
      <c r="I7" s="20"/>
      <c r="J7" s="20"/>
      <c r="K7" s="20"/>
      <c r="L7" s="1"/>
    </row>
    <row r="8" spans="2:12" ht="15.75">
      <c r="B8" s="7"/>
      <c r="C8" s="30"/>
      <c r="D8" s="31"/>
      <c r="E8" s="32"/>
      <c r="F8" s="20"/>
      <c r="G8" s="20"/>
      <c r="H8" s="20"/>
      <c r="I8" s="20"/>
      <c r="J8" s="20"/>
      <c r="K8" s="20"/>
      <c r="L8" s="1"/>
    </row>
    <row r="9" spans="2:12" ht="15.75">
      <c r="B9" s="22" t="s">
        <v>1</v>
      </c>
      <c r="C9" s="30">
        <f>C10+C11+C12</f>
        <v>5563.912762490517</v>
      </c>
      <c r="D9" s="31">
        <f>D10+D11+D12</f>
        <v>5545.99</v>
      </c>
      <c r="E9" s="32">
        <f>E10+E11+E12</f>
        <v>17.92276249051679</v>
      </c>
      <c r="F9" s="20"/>
      <c r="G9" s="20"/>
      <c r="H9" s="20"/>
      <c r="I9" s="20"/>
      <c r="J9" s="20"/>
      <c r="K9" s="20"/>
      <c r="L9" s="1"/>
    </row>
    <row r="10" spans="2:12" ht="15.75">
      <c r="B10" s="8" t="s">
        <v>3</v>
      </c>
      <c r="C10" s="30">
        <v>1719.1127624905162</v>
      </c>
      <c r="D10" s="31">
        <v>1439.3</v>
      </c>
      <c r="E10" s="32">
        <f>C10-D10</f>
        <v>279.8127624905162</v>
      </c>
      <c r="F10" s="20"/>
      <c r="G10" s="20"/>
      <c r="H10" s="20"/>
      <c r="I10" s="20"/>
      <c r="J10" s="20"/>
      <c r="K10" s="20"/>
      <c r="L10" s="1"/>
    </row>
    <row r="11" spans="2:12" ht="15.75">
      <c r="B11" s="8" t="s">
        <v>4</v>
      </c>
      <c r="C11" s="30">
        <v>1758.0000000000002</v>
      </c>
      <c r="D11" s="31">
        <v>1684.59</v>
      </c>
      <c r="E11" s="32">
        <f>C11-D11</f>
        <v>73.41000000000031</v>
      </c>
      <c r="F11" s="20"/>
      <c r="G11" s="20"/>
      <c r="H11" s="20"/>
      <c r="I11" s="20"/>
      <c r="J11" s="20"/>
      <c r="K11" s="20"/>
      <c r="L11" s="1"/>
    </row>
    <row r="12" spans="2:12" ht="15.75">
      <c r="B12" s="8" t="s">
        <v>5</v>
      </c>
      <c r="C12" s="30">
        <v>2086.8</v>
      </c>
      <c r="D12" s="31">
        <v>2422.1</v>
      </c>
      <c r="E12" s="32">
        <f>C12-D12</f>
        <v>-335.2999999999997</v>
      </c>
      <c r="F12" s="20"/>
      <c r="G12" s="20"/>
      <c r="H12" s="20"/>
      <c r="I12" s="20"/>
      <c r="J12" s="20"/>
      <c r="K12" s="20"/>
      <c r="L12" s="1"/>
    </row>
    <row r="13" spans="2:12" ht="15.75">
      <c r="B13" s="7"/>
      <c r="C13" s="30"/>
      <c r="D13" s="31"/>
      <c r="E13" s="32"/>
      <c r="F13" s="20"/>
      <c r="G13" s="20"/>
      <c r="H13" s="20"/>
      <c r="I13" s="20"/>
      <c r="J13" s="20"/>
      <c r="K13" s="20"/>
      <c r="L13" s="1"/>
    </row>
    <row r="14" spans="2:12" ht="15.75">
      <c r="B14" s="22" t="s">
        <v>6</v>
      </c>
      <c r="C14" s="30">
        <f>C15+C16</f>
        <v>2456.3553</v>
      </c>
      <c r="D14" s="31">
        <f>D15+D16</f>
        <v>4825.006325887649</v>
      </c>
      <c r="E14" s="32">
        <f>E15+E16</f>
        <v>-2368.6510258876488</v>
      </c>
      <c r="F14" s="20"/>
      <c r="G14" s="20"/>
      <c r="H14" s="20"/>
      <c r="I14" s="20"/>
      <c r="J14" s="20"/>
      <c r="K14" s="20"/>
      <c r="L14" s="1"/>
    </row>
    <row r="15" spans="2:12" ht="15.75">
      <c r="B15" s="7" t="s">
        <v>7</v>
      </c>
      <c r="C15" s="30">
        <v>1463</v>
      </c>
      <c r="D15" s="31">
        <v>132</v>
      </c>
      <c r="E15" s="32">
        <f>C15-D15</f>
        <v>1331</v>
      </c>
      <c r="F15" s="20"/>
      <c r="G15" s="20"/>
      <c r="H15" s="20"/>
      <c r="I15" s="20"/>
      <c r="J15" s="20"/>
      <c r="K15" s="20"/>
      <c r="L15" s="1"/>
    </row>
    <row r="16" spans="2:12" ht="15.75">
      <c r="B16" s="7" t="s">
        <v>8</v>
      </c>
      <c r="C16" s="30">
        <v>993.3552999999999</v>
      </c>
      <c r="D16" s="31">
        <v>4693.006325887649</v>
      </c>
      <c r="E16" s="32">
        <f>C16-D16</f>
        <v>-3699.6510258876488</v>
      </c>
      <c r="F16" s="20"/>
      <c r="G16" s="20"/>
      <c r="H16" s="20"/>
      <c r="I16" s="20"/>
      <c r="J16" s="20"/>
      <c r="K16" s="20"/>
      <c r="L16" s="1"/>
    </row>
    <row r="17" spans="2:12" ht="15.75">
      <c r="B17" s="7"/>
      <c r="C17" s="30"/>
      <c r="D17" s="31"/>
      <c r="E17" s="32"/>
      <c r="F17" s="20"/>
      <c r="G17" s="20"/>
      <c r="H17" s="20"/>
      <c r="I17" s="20"/>
      <c r="J17" s="20"/>
      <c r="K17" s="20"/>
      <c r="L17" s="1"/>
    </row>
    <row r="18" spans="2:12" ht="15.75">
      <c r="B18" s="23" t="s">
        <v>31</v>
      </c>
      <c r="C18" s="30">
        <f>C19+C20</f>
        <v>942.9571723050001</v>
      </c>
      <c r="D18" s="31">
        <f>D19+D20</f>
        <v>1796.2040579999998</v>
      </c>
      <c r="E18" s="32">
        <f>E19+E20</f>
        <v>-853.2468856949998</v>
      </c>
      <c r="F18" s="20"/>
      <c r="G18" s="20"/>
      <c r="H18" s="20"/>
      <c r="I18" s="20"/>
      <c r="J18" s="20"/>
      <c r="K18" s="20"/>
      <c r="L18" s="1"/>
    </row>
    <row r="19" spans="2:12" ht="15.75">
      <c r="B19" s="7" t="s">
        <v>41</v>
      </c>
      <c r="C19" s="30">
        <v>629.8571723050002</v>
      </c>
      <c r="D19" s="31">
        <v>721.404058</v>
      </c>
      <c r="E19" s="32">
        <f>C19-D19</f>
        <v>-91.54688569499979</v>
      </c>
      <c r="F19" s="20"/>
      <c r="G19" s="20"/>
      <c r="H19" s="20"/>
      <c r="I19" s="20"/>
      <c r="J19" s="20"/>
      <c r="K19" s="20"/>
      <c r="L19" s="1"/>
    </row>
    <row r="20" spans="2:12" ht="15.75">
      <c r="B20" s="7" t="s">
        <v>42</v>
      </c>
      <c r="C20" s="30">
        <v>313.09999999999997</v>
      </c>
      <c r="D20" s="31">
        <v>1074.8</v>
      </c>
      <c r="E20" s="32">
        <f>C20-D20</f>
        <v>-761.7</v>
      </c>
      <c r="F20" s="20"/>
      <c r="G20" s="20"/>
      <c r="H20" s="20"/>
      <c r="I20" s="20"/>
      <c r="J20" s="20"/>
      <c r="K20" s="20"/>
      <c r="L20" s="1"/>
    </row>
    <row r="21" spans="2:11" ht="15.75">
      <c r="B21" s="5" t="s">
        <v>2</v>
      </c>
      <c r="C21" s="30">
        <f>C7+C9+C14+C18</f>
        <v>68192.36057712886</v>
      </c>
      <c r="D21" s="31">
        <f>D7+D9+D14+D18</f>
        <v>67824.10345588766</v>
      </c>
      <c r="E21" s="32">
        <f>E7+E9+E14+E18</f>
        <v>368.2571212412023</v>
      </c>
      <c r="F21" s="20"/>
      <c r="G21" s="20"/>
      <c r="H21" s="20"/>
      <c r="I21" s="20"/>
      <c r="J21" s="20"/>
      <c r="K21" s="20"/>
    </row>
    <row r="22" spans="2:11" ht="15.75">
      <c r="B22" s="5"/>
      <c r="C22" s="30"/>
      <c r="D22" s="31"/>
      <c r="E22" s="32"/>
      <c r="F22" s="20"/>
      <c r="G22" s="20"/>
      <c r="H22" s="20"/>
      <c r="I22" s="20"/>
      <c r="J22" s="20"/>
      <c r="K22" s="20"/>
    </row>
    <row r="23" spans="2:12" ht="15.75">
      <c r="B23" s="16"/>
      <c r="C23" s="33"/>
      <c r="D23" s="34"/>
      <c r="E23" s="35"/>
      <c r="F23" s="20"/>
      <c r="G23" s="20"/>
      <c r="H23" s="20"/>
      <c r="I23" s="20"/>
      <c r="J23" s="20"/>
      <c r="K23" s="20"/>
      <c r="L23" s="1"/>
    </row>
    <row r="24" spans="2:12" ht="15.75">
      <c r="B24" s="18" t="s">
        <v>9</v>
      </c>
      <c r="C24" s="36">
        <v>487.801826195</v>
      </c>
      <c r="D24" s="37">
        <v>130</v>
      </c>
      <c r="E24" s="38">
        <f>C24-D24</f>
        <v>357.801826195</v>
      </c>
      <c r="F24" s="20"/>
      <c r="G24" s="20"/>
      <c r="H24" s="20"/>
      <c r="I24" s="20"/>
      <c r="J24" s="20"/>
      <c r="K24" s="20"/>
      <c r="L24" s="1"/>
    </row>
    <row r="25" spans="2:12" ht="15.75">
      <c r="B25" s="6"/>
      <c r="C25" s="30"/>
      <c r="D25" s="31"/>
      <c r="E25" s="32"/>
      <c r="F25" s="20"/>
      <c r="G25" s="20"/>
      <c r="H25" s="20"/>
      <c r="I25" s="20"/>
      <c r="J25" s="20"/>
      <c r="K25" s="20"/>
      <c r="L25" s="1"/>
    </row>
    <row r="26" spans="2:12" ht="15.75">
      <c r="B26" s="5" t="s">
        <v>10</v>
      </c>
      <c r="C26" s="30">
        <f>C28+C38+C46+C42</f>
        <v>181821.56322588766</v>
      </c>
      <c r="D26" s="31">
        <f>D28+D38+D46+D42</f>
        <v>-179896.92536597876</v>
      </c>
      <c r="E26" s="32">
        <f>E28+E38+E46+E42</f>
        <v>1924.6378599088926</v>
      </c>
      <c r="F26" s="20"/>
      <c r="G26" s="20"/>
      <c r="H26" s="20"/>
      <c r="I26" s="20"/>
      <c r="J26" s="20"/>
      <c r="K26" s="20"/>
      <c r="L26" s="1"/>
    </row>
    <row r="27" spans="2:12" ht="15.75">
      <c r="B27" s="6"/>
      <c r="C27" s="30"/>
      <c r="D27" s="39"/>
      <c r="E27" s="32"/>
      <c r="F27" s="20"/>
      <c r="G27" s="20"/>
      <c r="H27" s="20"/>
      <c r="I27" s="20"/>
      <c r="J27" s="20"/>
      <c r="K27" s="20"/>
      <c r="L27" s="1"/>
    </row>
    <row r="28" spans="2:12" ht="15.75">
      <c r="B28" s="7" t="s">
        <v>11</v>
      </c>
      <c r="C28" s="30">
        <f>C29+C33</f>
        <v>74299.55</v>
      </c>
      <c r="D28" s="31">
        <f>D29+D33</f>
        <v>-74160.454</v>
      </c>
      <c r="E28" s="32">
        <f>E29+E33</f>
        <v>139.0960000000027</v>
      </c>
      <c r="F28" s="20"/>
      <c r="G28" s="20"/>
      <c r="H28" s="20"/>
      <c r="I28" s="20"/>
      <c r="J28" s="20"/>
      <c r="K28" s="20"/>
      <c r="L28" s="1"/>
    </row>
    <row r="29" spans="2:12" ht="15.75">
      <c r="B29" s="6" t="s">
        <v>34</v>
      </c>
      <c r="C29" s="30">
        <f>C30+C32+C31</f>
        <v>1702.475</v>
      </c>
      <c r="D29" s="31">
        <f>D30+D32+D31</f>
        <v>-1643.828</v>
      </c>
      <c r="E29" s="32">
        <f>E30+E32+E31</f>
        <v>58.646999999999906</v>
      </c>
      <c r="F29" s="20"/>
      <c r="G29" s="20"/>
      <c r="H29" s="20"/>
      <c r="I29" s="20"/>
      <c r="J29" s="20"/>
      <c r="K29" s="20"/>
      <c r="L29" s="1"/>
    </row>
    <row r="30" spans="2:12" ht="15.75">
      <c r="B30" s="7" t="s">
        <v>12</v>
      </c>
      <c r="C30" s="30">
        <v>430.308</v>
      </c>
      <c r="D30" s="31">
        <v>-174.904</v>
      </c>
      <c r="E30" s="32">
        <f>C30+D30</f>
        <v>255.404</v>
      </c>
      <c r="F30" s="20"/>
      <c r="G30" s="20"/>
      <c r="H30" s="20"/>
      <c r="I30" s="20"/>
      <c r="J30" s="20"/>
      <c r="K30" s="20"/>
      <c r="L30" s="1"/>
    </row>
    <row r="31" spans="2:12" ht="15.75">
      <c r="B31" s="7" t="s">
        <v>13</v>
      </c>
      <c r="C31" s="30">
        <v>0</v>
      </c>
      <c r="D31" s="31">
        <v>-47.53999999999999</v>
      </c>
      <c r="E31" s="32">
        <f>C31+D31</f>
        <v>-47.53999999999999</v>
      </c>
      <c r="F31" s="20"/>
      <c r="G31" s="20"/>
      <c r="H31" s="20"/>
      <c r="I31" s="20"/>
      <c r="J31" s="20"/>
      <c r="K31" s="20"/>
      <c r="L31" s="1"/>
    </row>
    <row r="32" spans="2:12" ht="15.75">
      <c r="B32" s="7" t="s">
        <v>14</v>
      </c>
      <c r="C32" s="30">
        <v>1272.167</v>
      </c>
      <c r="D32" s="31">
        <v>-1421.384</v>
      </c>
      <c r="E32" s="32">
        <f>C32+D32</f>
        <v>-149.2170000000001</v>
      </c>
      <c r="F32" s="20"/>
      <c r="G32" s="20"/>
      <c r="H32" s="20"/>
      <c r="I32" s="20"/>
      <c r="J32" s="20"/>
      <c r="K32" s="20"/>
      <c r="L32" s="1"/>
    </row>
    <row r="33" spans="2:12" ht="15.75">
      <c r="B33" s="6" t="s">
        <v>15</v>
      </c>
      <c r="C33" s="30">
        <f>C34+C36+C35</f>
        <v>72597.075</v>
      </c>
      <c r="D33" s="31">
        <f>D34+D36+D35</f>
        <v>-72516.626</v>
      </c>
      <c r="E33" s="32">
        <f>E34+E36+E35</f>
        <v>80.4490000000028</v>
      </c>
      <c r="F33" s="20"/>
      <c r="G33" s="20"/>
      <c r="H33" s="20"/>
      <c r="I33" s="20"/>
      <c r="J33" s="20"/>
      <c r="K33" s="20"/>
      <c r="L33" s="1"/>
    </row>
    <row r="34" spans="2:12" ht="15.75">
      <c r="B34" s="7" t="s">
        <v>12</v>
      </c>
      <c r="C34" s="30">
        <v>5957.992</v>
      </c>
      <c r="D34" s="31">
        <v>-5562.914000000001</v>
      </c>
      <c r="E34" s="32">
        <f>C34+D34</f>
        <v>395.0779999999995</v>
      </c>
      <c r="F34" s="20"/>
      <c r="G34" s="20"/>
      <c r="H34" s="20"/>
      <c r="I34" s="20"/>
      <c r="J34" s="20"/>
      <c r="K34" s="20"/>
      <c r="L34" s="1"/>
    </row>
    <row r="35" spans="2:12" ht="15.75">
      <c r="B35" s="7" t="s">
        <v>13</v>
      </c>
      <c r="C35" s="30">
        <v>751.98</v>
      </c>
      <c r="D35" s="31">
        <v>0</v>
      </c>
      <c r="E35" s="32">
        <f>C35+D35</f>
        <v>751.98</v>
      </c>
      <c r="F35" s="20"/>
      <c r="G35" s="20"/>
      <c r="H35" s="20"/>
      <c r="I35" s="20"/>
      <c r="J35" s="20"/>
      <c r="K35" s="20"/>
      <c r="L35" s="1"/>
    </row>
    <row r="36" spans="2:12" ht="15.75">
      <c r="B36" s="7" t="s">
        <v>14</v>
      </c>
      <c r="C36" s="30">
        <v>65887.103</v>
      </c>
      <c r="D36" s="31">
        <v>-66953.712</v>
      </c>
      <c r="E36" s="32">
        <f>C36+D36</f>
        <v>-1066.6089999999967</v>
      </c>
      <c r="F36" s="20"/>
      <c r="G36" s="20"/>
      <c r="H36" s="20"/>
      <c r="I36" s="20"/>
      <c r="J36" s="20"/>
      <c r="K36" s="20"/>
      <c r="L36" s="1"/>
    </row>
    <row r="37" spans="2:12" ht="15.75">
      <c r="B37" s="7"/>
      <c r="C37" s="30"/>
      <c r="D37" s="31"/>
      <c r="E37" s="32"/>
      <c r="F37" s="20"/>
      <c r="G37" s="20"/>
      <c r="H37" s="20"/>
      <c r="I37" s="20"/>
      <c r="J37" s="20"/>
      <c r="K37" s="20"/>
      <c r="L37" s="1"/>
    </row>
    <row r="38" spans="2:12" ht="15.75">
      <c r="B38" s="7" t="s">
        <v>16</v>
      </c>
      <c r="C38" s="30">
        <f>C39+C40</f>
        <v>3937.1000000000004</v>
      </c>
      <c r="D38" s="31">
        <f>D39+D40</f>
        <v>-1218</v>
      </c>
      <c r="E38" s="32">
        <f>E39+E40</f>
        <v>2719.1000000000004</v>
      </c>
      <c r="F38" s="20"/>
      <c r="G38" s="20"/>
      <c r="H38" s="20"/>
      <c r="I38" s="20"/>
      <c r="J38" s="20"/>
      <c r="K38" s="20"/>
      <c r="L38" s="1"/>
    </row>
    <row r="39" spans="2:12" ht="15.75">
      <c r="B39" s="7" t="s">
        <v>17</v>
      </c>
      <c r="C39" s="30">
        <v>528.3</v>
      </c>
      <c r="D39" s="31">
        <v>-1216.5</v>
      </c>
      <c r="E39" s="32">
        <f>C39+D39</f>
        <v>-688.2</v>
      </c>
      <c r="F39" s="20"/>
      <c r="G39" s="20"/>
      <c r="H39" s="20"/>
      <c r="I39" s="20"/>
      <c r="J39" s="20"/>
      <c r="K39" s="20"/>
      <c r="L39" s="1"/>
    </row>
    <row r="40" spans="2:12" ht="15.75">
      <c r="B40" s="7" t="s">
        <v>18</v>
      </c>
      <c r="C40" s="30">
        <v>3408.8</v>
      </c>
      <c r="D40" s="31">
        <v>-1.5</v>
      </c>
      <c r="E40" s="32">
        <f>C40+D40</f>
        <v>3407.3</v>
      </c>
      <c r="F40" s="20"/>
      <c r="G40" s="20"/>
      <c r="H40" s="20"/>
      <c r="I40" s="20"/>
      <c r="J40" s="20"/>
      <c r="K40" s="20"/>
      <c r="L40" s="1"/>
    </row>
    <row r="41" spans="2:12" ht="15.75">
      <c r="B41" s="6"/>
      <c r="C41" s="30"/>
      <c r="D41" s="31"/>
      <c r="E41" s="32"/>
      <c r="F41" s="20"/>
      <c r="G41" s="20"/>
      <c r="H41" s="20"/>
      <c r="I41" s="20"/>
      <c r="J41" s="20"/>
      <c r="K41" s="20"/>
      <c r="L41" s="1"/>
    </row>
    <row r="42" spans="2:12" ht="15.75">
      <c r="B42" s="7" t="s">
        <v>32</v>
      </c>
      <c r="C42" s="30">
        <f>C43+C44</f>
        <v>20310.25</v>
      </c>
      <c r="D42" s="31">
        <f>D43+D44</f>
        <v>-20661.714</v>
      </c>
      <c r="E42" s="32">
        <f>E43+E44</f>
        <v>-351.46399999999994</v>
      </c>
      <c r="F42" s="20"/>
      <c r="G42" s="20"/>
      <c r="H42" s="20"/>
      <c r="I42" s="20"/>
      <c r="J42" s="20"/>
      <c r="K42" s="20"/>
      <c r="L42" s="1"/>
    </row>
    <row r="43" spans="2:12" ht="15.75">
      <c r="B43" s="7" t="s">
        <v>17</v>
      </c>
      <c r="C43" s="30">
        <v>8486.258</v>
      </c>
      <c r="D43" s="31">
        <v>-8597.122</v>
      </c>
      <c r="E43" s="32">
        <f>C43+D43</f>
        <v>-110.86399999999958</v>
      </c>
      <c r="F43" s="20"/>
      <c r="G43" s="20"/>
      <c r="H43" s="20"/>
      <c r="I43" s="20"/>
      <c r="J43" s="20"/>
      <c r="K43" s="20"/>
      <c r="L43" s="1"/>
    </row>
    <row r="44" spans="2:12" ht="15.75">
      <c r="B44" s="7" t="s">
        <v>18</v>
      </c>
      <c r="C44" s="30">
        <v>11823.992</v>
      </c>
      <c r="D44" s="31">
        <v>-12064.592</v>
      </c>
      <c r="E44" s="32">
        <f>C44+D44</f>
        <v>-240.60000000000036</v>
      </c>
      <c r="F44" s="20"/>
      <c r="G44" s="20"/>
      <c r="H44" s="20"/>
      <c r="I44" s="20"/>
      <c r="J44" s="20"/>
      <c r="K44" s="20"/>
      <c r="L44" s="1"/>
    </row>
    <row r="45" spans="2:12" ht="15.75">
      <c r="B45" s="7"/>
      <c r="C45" s="30"/>
      <c r="D45" s="31"/>
      <c r="E45" s="32"/>
      <c r="F45" s="20"/>
      <c r="G45" s="20"/>
      <c r="H45" s="20"/>
      <c r="I45" s="20"/>
      <c r="J45" s="20"/>
      <c r="K45" s="20"/>
      <c r="L45" s="1"/>
    </row>
    <row r="46" spans="2:12" ht="15.75">
      <c r="B46" s="7" t="s">
        <v>19</v>
      </c>
      <c r="C46" s="30">
        <f>C47+C51</f>
        <v>83274.66322588763</v>
      </c>
      <c r="D46" s="31">
        <f>D47+D51</f>
        <v>-83856.75736597874</v>
      </c>
      <c r="E46" s="32">
        <f>C46+D46</f>
        <v>-582.0941400911106</v>
      </c>
      <c r="F46" s="20"/>
      <c r="G46" s="20"/>
      <c r="H46" s="20"/>
      <c r="I46" s="20"/>
      <c r="J46" s="20"/>
      <c r="K46" s="20"/>
      <c r="L46" s="1"/>
    </row>
    <row r="47" spans="2:12" ht="15.75">
      <c r="B47" s="6" t="s">
        <v>20</v>
      </c>
      <c r="C47" s="30">
        <f>C48+C49</f>
        <v>9215.74922588765</v>
      </c>
      <c r="D47" s="31">
        <f>D48+D49</f>
        <v>-9766.448383298717</v>
      </c>
      <c r="E47" s="32">
        <f>C47+D47</f>
        <v>-550.6991574110671</v>
      </c>
      <c r="F47" s="20"/>
      <c r="G47" s="20"/>
      <c r="H47" s="20"/>
      <c r="I47" s="20"/>
      <c r="J47" s="20"/>
      <c r="K47" s="20"/>
      <c r="L47" s="1"/>
    </row>
    <row r="48" spans="2:12" ht="15.75">
      <c r="B48" s="7" t="s">
        <v>17</v>
      </c>
      <c r="C48" s="30">
        <v>4284.518</v>
      </c>
      <c r="D48" s="31">
        <v>-4868.5864509634275</v>
      </c>
      <c r="E48" s="32">
        <f>C48+D48</f>
        <v>-584.0684509634275</v>
      </c>
      <c r="F48" s="20"/>
      <c r="G48" s="20"/>
      <c r="H48" s="20"/>
      <c r="I48" s="20"/>
      <c r="J48" s="20"/>
      <c r="K48" s="20"/>
      <c r="L48" s="1"/>
    </row>
    <row r="49" spans="2:12" ht="15.75">
      <c r="B49" s="7" t="s">
        <v>18</v>
      </c>
      <c r="C49" s="30">
        <v>4931.23122588765</v>
      </c>
      <c r="D49" s="31">
        <v>-4897.86193233529</v>
      </c>
      <c r="E49" s="32">
        <f>C49+D49</f>
        <v>33.36929355236043</v>
      </c>
      <c r="F49" s="20"/>
      <c r="G49" s="20"/>
      <c r="H49" s="20"/>
      <c r="I49" s="20"/>
      <c r="J49" s="20"/>
      <c r="K49" s="20"/>
      <c r="L49" s="1"/>
    </row>
    <row r="50" spans="2:11" ht="15.75">
      <c r="B50" s="5"/>
      <c r="C50" s="30"/>
      <c r="D50" s="31"/>
      <c r="E50" s="32"/>
      <c r="F50" s="20"/>
      <c r="G50" s="20"/>
      <c r="H50" s="20"/>
      <c r="I50" s="20"/>
      <c r="J50" s="20"/>
      <c r="K50" s="20"/>
    </row>
    <row r="51" spans="2:11" ht="15.75">
      <c r="B51" s="6" t="s">
        <v>21</v>
      </c>
      <c r="C51" s="30">
        <f>C52+C53</f>
        <v>74058.91399999999</v>
      </c>
      <c r="D51" s="31">
        <f>D52+D53</f>
        <v>-74090.30898268003</v>
      </c>
      <c r="E51" s="32">
        <f>C51+D51</f>
        <v>-31.394982680038083</v>
      </c>
      <c r="F51" s="20"/>
      <c r="G51" s="20"/>
      <c r="H51" s="20"/>
      <c r="I51" s="20"/>
      <c r="J51" s="20"/>
      <c r="K51" s="20"/>
    </row>
    <row r="52" spans="2:11" ht="15.75">
      <c r="B52" s="7" t="s">
        <v>17</v>
      </c>
      <c r="C52" s="30">
        <v>35900.928</v>
      </c>
      <c r="D52" s="31">
        <v>-39792.90800000004</v>
      </c>
      <c r="E52" s="32">
        <f>C52+D52</f>
        <v>-3891.9800000000396</v>
      </c>
      <c r="F52" s="20"/>
      <c r="G52" s="20"/>
      <c r="H52" s="20"/>
      <c r="I52" s="20"/>
      <c r="J52" s="20"/>
      <c r="K52" s="20"/>
    </row>
    <row r="53" spans="2:11" ht="15.75">
      <c r="B53" s="13" t="s">
        <v>18</v>
      </c>
      <c r="C53" s="30">
        <v>38157.986</v>
      </c>
      <c r="D53" s="31">
        <v>-34297.400982679996</v>
      </c>
      <c r="E53" s="38">
        <f>C53+D53</f>
        <v>3860.5850173200015</v>
      </c>
      <c r="F53" s="20"/>
      <c r="G53" s="20"/>
      <c r="H53" s="20"/>
      <c r="I53" s="20"/>
      <c r="J53" s="20"/>
      <c r="K53" s="20"/>
    </row>
    <row r="54" spans="2:11" ht="15.75">
      <c r="B54" s="7"/>
      <c r="C54" s="40"/>
      <c r="D54" s="34"/>
      <c r="E54" s="32"/>
      <c r="F54" s="20"/>
      <c r="G54" s="20"/>
      <c r="H54" s="20"/>
      <c r="I54" s="20"/>
      <c r="J54" s="20"/>
      <c r="K54" s="20"/>
    </row>
    <row r="55" spans="2:14" ht="15.75">
      <c r="B55" s="5" t="s">
        <v>22</v>
      </c>
      <c r="C55" s="30">
        <f>C24+C26</f>
        <v>182309.36505208266</v>
      </c>
      <c r="D55" s="31">
        <f>-D24+D26</f>
        <v>-180026.92536597876</v>
      </c>
      <c r="E55" s="32">
        <f>C55+D55</f>
        <v>2282.4396861038986</v>
      </c>
      <c r="F55" s="20"/>
      <c r="G55" s="20"/>
      <c r="H55" s="20"/>
      <c r="I55" s="20"/>
      <c r="J55" s="20"/>
      <c r="K55" s="20"/>
      <c r="L55" s="2"/>
      <c r="M55" s="2"/>
      <c r="N55" s="2"/>
    </row>
    <row r="56" spans="2:11" ht="15.75">
      <c r="B56" s="5"/>
      <c r="C56" s="30"/>
      <c r="D56" s="31"/>
      <c r="E56" s="32"/>
      <c r="F56" s="20"/>
      <c r="G56" s="20"/>
      <c r="H56" s="20"/>
      <c r="I56" s="20"/>
      <c r="J56" s="20"/>
      <c r="K56" s="20"/>
    </row>
    <row r="57" spans="2:11" ht="15.75">
      <c r="B57" s="5" t="s">
        <v>23</v>
      </c>
      <c r="C57" s="41"/>
      <c r="D57" s="42"/>
      <c r="E57" s="32">
        <f>E59-(E21+E55)</f>
        <v>-2306.3968073451006</v>
      </c>
      <c r="F57" s="20"/>
      <c r="G57" s="20"/>
      <c r="H57" s="20"/>
      <c r="I57" s="20"/>
      <c r="J57" s="20"/>
      <c r="K57" s="20"/>
    </row>
    <row r="58" spans="2:11" ht="15.75">
      <c r="B58" s="7"/>
      <c r="C58" s="30"/>
      <c r="D58" s="31"/>
      <c r="E58" s="32"/>
      <c r="F58" s="20"/>
      <c r="G58" s="20"/>
      <c r="H58" s="20"/>
      <c r="I58" s="20"/>
      <c r="J58" s="20"/>
      <c r="K58" s="20"/>
    </row>
    <row r="59" spans="2:11" ht="16.5" thickBot="1">
      <c r="B59" s="19" t="s">
        <v>24</v>
      </c>
      <c r="C59" s="43">
        <f>-C69</f>
        <v>-69.7</v>
      </c>
      <c r="D59" s="44">
        <f>-D69</f>
        <v>414</v>
      </c>
      <c r="E59" s="45">
        <f>-E69</f>
        <v>344.3</v>
      </c>
      <c r="F59" s="20"/>
      <c r="G59" s="20"/>
      <c r="H59" s="20"/>
      <c r="I59" s="20"/>
      <c r="J59" s="20"/>
      <c r="K59" s="20"/>
    </row>
    <row r="60" spans="2:11" ht="16.5" thickTop="1">
      <c r="B60" s="7"/>
      <c r="C60" s="30"/>
      <c r="D60" s="31"/>
      <c r="E60" s="32"/>
      <c r="F60" s="20"/>
      <c r="G60" s="20"/>
      <c r="H60" s="20"/>
      <c r="I60" s="20"/>
      <c r="J60" s="20"/>
      <c r="K60" s="20"/>
    </row>
    <row r="61" spans="2:11" ht="15.75">
      <c r="B61" s="7" t="s">
        <v>25</v>
      </c>
      <c r="C61" s="30">
        <v>0</v>
      </c>
      <c r="D61" s="31">
        <v>0</v>
      </c>
      <c r="E61" s="32">
        <f aca="true" t="shared" si="0" ref="E61:E69">C61+D61</f>
        <v>0</v>
      </c>
      <c r="F61" s="20"/>
      <c r="G61" s="20"/>
      <c r="H61" s="20"/>
      <c r="I61" s="20"/>
      <c r="J61" s="20"/>
      <c r="K61" s="20"/>
    </row>
    <row r="62" spans="2:11" ht="15.75">
      <c r="B62" s="7" t="s">
        <v>26</v>
      </c>
      <c r="C62" s="30">
        <v>35.9</v>
      </c>
      <c r="D62" s="31">
        <v>0</v>
      </c>
      <c r="E62" s="32">
        <f t="shared" si="0"/>
        <v>35.9</v>
      </c>
      <c r="F62" s="20"/>
      <c r="G62" s="20"/>
      <c r="H62" s="20"/>
      <c r="I62" s="20"/>
      <c r="J62" s="20"/>
      <c r="K62" s="20"/>
    </row>
    <row r="63" spans="2:11" ht="15.75">
      <c r="B63" s="7" t="s">
        <v>27</v>
      </c>
      <c r="C63" s="30">
        <f>C64+C65</f>
        <v>27</v>
      </c>
      <c r="D63" s="31">
        <f>D64+D65</f>
        <v>-414</v>
      </c>
      <c r="E63" s="32">
        <f t="shared" si="0"/>
        <v>-387</v>
      </c>
      <c r="F63" s="20"/>
      <c r="G63" s="20"/>
      <c r="H63" s="20"/>
      <c r="I63" s="20"/>
      <c r="J63" s="20"/>
      <c r="K63" s="20"/>
    </row>
    <row r="64" spans="2:11" ht="15.75">
      <c r="B64" s="6" t="s">
        <v>35</v>
      </c>
      <c r="C64" s="30">
        <v>27</v>
      </c>
      <c r="D64" s="31">
        <v>0</v>
      </c>
      <c r="E64" s="32">
        <f t="shared" si="0"/>
        <v>27</v>
      </c>
      <c r="F64" s="20"/>
      <c r="G64" s="20"/>
      <c r="H64" s="20"/>
      <c r="I64" s="20"/>
      <c r="J64" s="20"/>
      <c r="K64" s="20"/>
    </row>
    <row r="65" spans="2:11" ht="15.75">
      <c r="B65" s="6" t="s">
        <v>36</v>
      </c>
      <c r="C65" s="30">
        <f>C66+C67</f>
        <v>0</v>
      </c>
      <c r="D65" s="31">
        <f>+D66+D67</f>
        <v>-414</v>
      </c>
      <c r="E65" s="32">
        <f t="shared" si="0"/>
        <v>-414</v>
      </c>
      <c r="F65" s="20"/>
      <c r="G65" s="20"/>
      <c r="H65" s="20"/>
      <c r="I65" s="20"/>
      <c r="J65" s="20"/>
      <c r="K65" s="20"/>
    </row>
    <row r="66" spans="2:11" ht="15.75">
      <c r="B66" s="7" t="s">
        <v>28</v>
      </c>
      <c r="C66" s="30">
        <v>0</v>
      </c>
      <c r="D66" s="31">
        <v>-306</v>
      </c>
      <c r="E66" s="32">
        <f t="shared" si="0"/>
        <v>-306</v>
      </c>
      <c r="F66" s="20"/>
      <c r="G66" s="20"/>
      <c r="H66" s="20"/>
      <c r="I66" s="20"/>
      <c r="J66" s="20"/>
      <c r="K66" s="20"/>
    </row>
    <row r="67" spans="2:11" ht="15.75">
      <c r="B67" s="7" t="s">
        <v>29</v>
      </c>
      <c r="C67" s="30">
        <v>0</v>
      </c>
      <c r="D67" s="31">
        <v>-108</v>
      </c>
      <c r="E67" s="32">
        <f t="shared" si="0"/>
        <v>-108</v>
      </c>
      <c r="F67" s="20"/>
      <c r="G67" s="20"/>
      <c r="H67" s="20"/>
      <c r="I67" s="20"/>
      <c r="J67" s="20"/>
      <c r="K67" s="20"/>
    </row>
    <row r="68" spans="2:11" ht="15.75">
      <c r="B68" s="21" t="s">
        <v>33</v>
      </c>
      <c r="C68" s="36">
        <v>6.8</v>
      </c>
      <c r="D68" s="37">
        <v>0</v>
      </c>
      <c r="E68" s="38">
        <f t="shared" si="0"/>
        <v>6.8</v>
      </c>
      <c r="F68" s="20"/>
      <c r="G68" s="20"/>
      <c r="H68" s="20"/>
      <c r="I68" s="20"/>
      <c r="J68" s="20"/>
      <c r="K68" s="20"/>
    </row>
    <row r="69" spans="2:11" ht="16.5" thickBot="1">
      <c r="B69" s="19" t="s">
        <v>30</v>
      </c>
      <c r="C69" s="43">
        <f>C61+C62+C63+C68</f>
        <v>69.7</v>
      </c>
      <c r="D69" s="44">
        <f>D61+D62+D63+D68</f>
        <v>-414</v>
      </c>
      <c r="E69" s="45">
        <f t="shared" si="0"/>
        <v>-344.3</v>
      </c>
      <c r="F69" s="20"/>
      <c r="G69" s="20"/>
      <c r="H69" s="20"/>
      <c r="I69" s="20"/>
      <c r="J69" s="20"/>
      <c r="K69" s="20"/>
    </row>
    <row r="70" spans="2:5" ht="16.5" thickTop="1">
      <c r="B70" s="9"/>
      <c r="C70" s="9"/>
      <c r="D70" s="9"/>
      <c r="E70" s="9"/>
    </row>
    <row r="71" spans="2:5" ht="15.75">
      <c r="B71" s="10"/>
      <c r="C71" s="12"/>
      <c r="D71" s="11"/>
      <c r="E71" s="11"/>
    </row>
    <row r="72" spans="2:5" ht="15.75">
      <c r="B72" s="11"/>
      <c r="C72" s="9"/>
      <c r="D72" s="11"/>
      <c r="E72" s="11"/>
    </row>
  </sheetData>
  <sheetProtection/>
  <printOptions/>
  <pageMargins left="0.55" right="0.55" top="0.975" bottom="0.55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Mikula Patrik</dc:creator>
  <cp:keywords/>
  <dc:description/>
  <cp:lastModifiedBy>Mikula Patrik</cp:lastModifiedBy>
  <cp:lastPrinted>2005-06-10T09:59:57Z</cp:lastPrinted>
  <dcterms:created xsi:type="dcterms:W3CDTF">2005-02-24T11:58:09Z</dcterms:created>
  <dcterms:modified xsi:type="dcterms:W3CDTF">2015-03-23T11:54:04Z</dcterms:modified>
  <cp:category/>
  <cp:version/>
  <cp:contentType/>
  <cp:contentStatus/>
</cp:coreProperties>
</file>