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_TA2">#REF!</definedName>
    <definedName name="I_sum">'[1]Indirect'!$H:$H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<sst xmlns="http://schemas.openxmlformats.org/spreadsheetml/2006/main" count="55" uniqueCount="44">
  <si>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</si>
  <si>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</si>
  <si>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</si>
  <si>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</si>
  <si>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</si>
  <si>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</si>
  <si>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</si>
  <si>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</si>
  <si>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</si>
  <si>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</si>
  <si>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</si>
  <si>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</si>
  <si>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</si>
  <si>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</si>
  <si>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</si>
  <si>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</si>
  <si>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</si>
  <si>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</si>
  <si>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</si>
  <si>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</si>
  <si>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</si>
  <si>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</si>
  <si>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</si>
  <si>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</si>
  <si>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</si>
  <si>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</si>
  <si>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</si>
  <si>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</si>
  <si>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</si>
  <si>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</si>
  <si>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</si>
  <si>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</si>
  <si>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</si>
  <si>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</si>
  <si>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</si>
  <si>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</si>
  <si>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</si>
  <si>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</si>
  <si>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</si>
  <si>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</si>
  <si>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</si>
  <si>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</si>
  <si>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</si>
  <si>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July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</si>
</sst>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&quot;Sk&quot;_);\(#,##0.0&quot;Sk&quot;\)"/>
    <numFmt numFmtId="165" formatCode="#,##0.0_);\(#,##0.0\)"/>
    <numFmt numFmtId="166" formatCode="#,##0.0"/>
    <numFmt numFmtId="167" formatCode="#,##0.000"/>
  </numFmts>
  <fonts count="43">
    <font>
      <sz val="12"/>
      <name val="Arial MT"/>
      <family val="0"/>
    </font>
    <font>
      <sz val="11"/>
      <color indexed="8"/>
      <name val="Calibri"/>
      <family val="2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15"/>
      <name val="Times New Roman"/>
      <family val="1"/>
    </font>
    <font>
      <sz val="12"/>
      <name val="TimesNewRomanPS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 applyProtection="1">
      <alignment/>
      <protection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6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6" fontId="6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66" fontId="4" fillId="0" borderId="12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5" applyFont="1" applyBorder="1">
      <alignment/>
      <protection/>
    </xf>
    <xf numFmtId="16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66" fontId="6" fillId="0" borderId="0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/>
      <protection/>
    </xf>
    <xf numFmtId="166" fontId="6" fillId="0" borderId="20" xfId="0" applyNumberFormat="1" applyFont="1" applyBorder="1" applyAlignment="1" applyProtection="1">
      <alignment/>
      <protection/>
    </xf>
    <xf numFmtId="166" fontId="6" fillId="0" borderId="23" xfId="0" applyNumberFormat="1" applyFont="1" applyBorder="1" applyAlignment="1" applyProtection="1">
      <alignment/>
      <protection/>
    </xf>
    <xf numFmtId="166" fontId="6" fillId="0" borderId="24" xfId="0" applyNumberFormat="1" applyFont="1" applyBorder="1" applyAlignment="1" applyProtection="1">
      <alignment/>
      <protection/>
    </xf>
    <xf numFmtId="166" fontId="6" fillId="0" borderId="25" xfId="0" applyNumberFormat="1" applyFont="1" applyBorder="1" applyAlignment="1" applyProtection="1">
      <alignment/>
      <protection/>
    </xf>
    <xf numFmtId="166" fontId="6" fillId="0" borderId="26" xfId="0" applyNumberFormat="1" applyFont="1" applyBorder="1" applyAlignment="1" applyProtection="1">
      <alignment/>
      <protection/>
    </xf>
    <xf numFmtId="166" fontId="6" fillId="0" borderId="27" xfId="0" applyNumberFormat="1" applyFont="1" applyBorder="1" applyAlignment="1" applyProtection="1">
      <alignment/>
      <protection/>
    </xf>
    <xf numFmtId="166" fontId="6" fillId="0" borderId="28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 horizontal="left"/>
      <protection/>
    </xf>
    <xf numFmtId="166" fontId="6" fillId="0" borderId="29" xfId="0" applyNumberFormat="1" applyFont="1" applyBorder="1" applyAlignment="1" applyProtection="1">
      <alignment/>
      <protection/>
    </xf>
    <xf numFmtId="166" fontId="7" fillId="33" borderId="0" xfId="0" applyNumberFormat="1" applyFont="1" applyFill="1" applyBorder="1" applyAlignment="1" applyProtection="1">
      <alignment/>
      <protection/>
    </xf>
    <xf numFmtId="166" fontId="7" fillId="33" borderId="22" xfId="0" applyNumberFormat="1" applyFont="1" applyFill="1" applyBorder="1" applyAlignment="1" applyProtection="1">
      <alignment/>
      <protection/>
    </xf>
    <xf numFmtId="166" fontId="6" fillId="0" borderId="30" xfId="0" applyNumberFormat="1" applyFont="1" applyBorder="1" applyAlignment="1" applyProtection="1">
      <alignment/>
      <protection/>
    </xf>
    <xf numFmtId="166" fontId="6" fillId="0" borderId="31" xfId="0" applyNumberFormat="1" applyFont="1" applyBorder="1" applyAlignment="1" applyProtection="1">
      <alignment/>
      <protection/>
    </xf>
    <xf numFmtId="166" fontId="6" fillId="0" borderId="3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PLBIL1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43</v>
      </c>
    </row>
    <row r="3" ht="21.75" customHeight="1" thickBot="1">
      <c r="B3" s="46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37277.67449966667</v>
      </c>
      <c r="D7" s="31">
        <v>34714.916258</v>
      </c>
      <c r="E7" s="32">
        <f>C7-D7</f>
        <v>2562.75824166667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3516.00695030014</v>
      </c>
      <c r="D9" s="31">
        <f>D10+D11+D12</f>
        <v>3540.14</v>
      </c>
      <c r="E9" s="32">
        <f>E10+E11+E12</f>
        <v>-24.13304969985984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1091.8069503001398</v>
      </c>
      <c r="D10" s="31">
        <v>903.05</v>
      </c>
      <c r="E10" s="32">
        <f>C10-D10</f>
        <v>188.7569503001398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1095.9</v>
      </c>
      <c r="D11" s="31">
        <v>1046.79</v>
      </c>
      <c r="E11" s="32">
        <f>C11-D11</f>
        <v>49.11000000000013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1328.3000000000002</v>
      </c>
      <c r="D12" s="31">
        <v>1590.3</v>
      </c>
      <c r="E12" s="32">
        <f>C12-D12</f>
        <v>-261.9999999999998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1566.776</v>
      </c>
      <c r="D14" s="31">
        <f>D15+D16</f>
        <v>3062.04986323455</v>
      </c>
      <c r="E14" s="32">
        <f>E15+E16</f>
        <v>-1495.27386323455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931</v>
      </c>
      <c r="D15" s="31">
        <v>84</v>
      </c>
      <c r="E15" s="32">
        <f>C15-D15</f>
        <v>847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635.7760000000001</v>
      </c>
      <c r="D16" s="31">
        <v>2978.04986323455</v>
      </c>
      <c r="E16" s="32">
        <f>C16-D16</f>
        <v>-2342.27386323455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681.400693455</v>
      </c>
      <c r="D18" s="31">
        <f>D19+D20</f>
        <v>1196.442131</v>
      </c>
      <c r="E18" s="32">
        <f>E19+E20</f>
        <v>-515.041437545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41</v>
      </c>
      <c r="C19" s="30">
        <v>506.800693455</v>
      </c>
      <c r="D19" s="31">
        <v>548.842131</v>
      </c>
      <c r="E19" s="32">
        <f>C19-D19</f>
        <v>-42.04143754500001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42</v>
      </c>
      <c r="C20" s="30">
        <v>174.6</v>
      </c>
      <c r="D20" s="31">
        <v>647.6</v>
      </c>
      <c r="E20" s="32">
        <f>C20-D20</f>
        <v>-473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43041.85814342181</v>
      </c>
      <c r="D21" s="31">
        <f>D7+D9+D14+D18</f>
        <v>42513.54825223455</v>
      </c>
      <c r="E21" s="32">
        <f>E7+E9+E14+E18</f>
        <v>528.3098911872603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194.175306545</v>
      </c>
      <c r="D24" s="37">
        <v>52</v>
      </c>
      <c r="E24" s="38">
        <f>C24-D24</f>
        <v>142.175306545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114890.14879707457</v>
      </c>
      <c r="D26" s="31">
        <f>D28+D38+D46+D42</f>
        <v>-113438.68397654597</v>
      </c>
      <c r="E26" s="32">
        <f>E28+E38+E46+E42</f>
        <v>1451.4648205285648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47495.671</v>
      </c>
      <c r="D28" s="31">
        <f>D29+D33</f>
        <v>-47049.67699999999</v>
      </c>
      <c r="E28" s="32">
        <f>E29+E33</f>
        <v>445.9940000000049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1138.857</v>
      </c>
      <c r="D29" s="31">
        <f>D30+D32+D31</f>
        <v>-1133.1720000000003</v>
      </c>
      <c r="E29" s="32">
        <f>E30+E32+E31</f>
        <v>5.684999999999931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368.45500000000004</v>
      </c>
      <c r="D30" s="31">
        <v>-166.62199999999999</v>
      </c>
      <c r="E30" s="32">
        <f>C30+D30</f>
        <v>201.83300000000006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-36.134</v>
      </c>
      <c r="E31" s="32">
        <f>C31+D31</f>
        <v>-36.134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770.402</v>
      </c>
      <c r="D32" s="31">
        <v>-930.4160000000002</v>
      </c>
      <c r="E32" s="32">
        <f>C32+D32</f>
        <v>-160.01400000000012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46356.814</v>
      </c>
      <c r="D33" s="31">
        <f>D34+D36+D35</f>
        <v>-45916.50499999999</v>
      </c>
      <c r="E33" s="32">
        <f>E34+E36+E35</f>
        <v>440.30900000000497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4984.9130000000005</v>
      </c>
      <c r="D34" s="31">
        <v>-4596.973</v>
      </c>
      <c r="E34" s="32">
        <f>C34+D34</f>
        <v>387.9400000000005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421.9359999999999</v>
      </c>
      <c r="D35" s="31">
        <v>0</v>
      </c>
      <c r="E35" s="32">
        <f>C35+D35</f>
        <v>421.9359999999999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40949.965</v>
      </c>
      <c r="D36" s="31">
        <v>-41319.53199999999</v>
      </c>
      <c r="E36" s="32">
        <f>C36+D36</f>
        <v>-369.56699999999546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2547</v>
      </c>
      <c r="D38" s="31">
        <f>D39+D40</f>
        <v>-766.1999999999999</v>
      </c>
      <c r="E38" s="32">
        <f>E39+E40</f>
        <v>1780.8000000000002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163.2</v>
      </c>
      <c r="D39" s="31">
        <v>-764.6999999999999</v>
      </c>
      <c r="E39" s="32">
        <f>C39+D39</f>
        <v>-601.5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2383.8</v>
      </c>
      <c r="D40" s="31">
        <v>-1.5</v>
      </c>
      <c r="E40" s="32">
        <f>C40+D40</f>
        <v>2382.3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9950.543</v>
      </c>
      <c r="D42" s="31">
        <f>D43+D44</f>
        <v>-10226.658</v>
      </c>
      <c r="E42" s="32">
        <f>E43+E44</f>
        <v>-276.1149999999998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4205.077</v>
      </c>
      <c r="D43" s="31">
        <v>-4284.8189999999995</v>
      </c>
      <c r="E43" s="32">
        <f>C43+D43</f>
        <v>-79.74199999999928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5745.465999999999</v>
      </c>
      <c r="D44" s="31">
        <v>-5941.839</v>
      </c>
      <c r="E44" s="32">
        <f>C44+D44</f>
        <v>-196.3730000000005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54896.93479707455</v>
      </c>
      <c r="D46" s="31">
        <f>D47+D51</f>
        <v>-55396.14897654599</v>
      </c>
      <c r="E46" s="32">
        <f>C46+D46</f>
        <v>-499.21417947144073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5775.922663234551</v>
      </c>
      <c r="D47" s="31">
        <f>D48+D49</f>
        <v>-6333.20197654599</v>
      </c>
      <c r="E47" s="32">
        <f>C47+D47</f>
        <v>-557.2793133114392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2388.183</v>
      </c>
      <c r="D48" s="31">
        <v>-2957.095250963427</v>
      </c>
      <c r="E48" s="32">
        <f>C48+D48</f>
        <v>-568.9122509634271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3387.7396632345503</v>
      </c>
      <c r="D49" s="31">
        <v>-3376.1067255825624</v>
      </c>
      <c r="E49" s="32">
        <f>C49+D49</f>
        <v>11.632937651987959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49121.01213384</v>
      </c>
      <c r="D51" s="31">
        <f>D52+D53</f>
        <v>-49062.947</v>
      </c>
      <c r="E51" s="32">
        <f>C51+D51</f>
        <v>58.06513383999845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23367.824</v>
      </c>
      <c r="D52" s="31">
        <v>-27320.398</v>
      </c>
      <c r="E52" s="32">
        <f>C52+D52</f>
        <v>-3952.5740000000005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25753.188133839998</v>
      </c>
      <c r="D53" s="31">
        <v>-21742.548999999995</v>
      </c>
      <c r="E53" s="38">
        <f>C53+D53</f>
        <v>4010.6391338400026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115084.32410361957</v>
      </c>
      <c r="D55" s="31">
        <f>-D24+D26</f>
        <v>-113490.68397654597</v>
      </c>
      <c r="E55" s="32">
        <f>C55+D55</f>
        <v>1593.640127073595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-2126.4500182608554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-63.5</v>
      </c>
      <c r="D59" s="44">
        <f>-D69</f>
        <v>59</v>
      </c>
      <c r="E59" s="45">
        <f>-E69</f>
        <v>-4.5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35.9</v>
      </c>
      <c r="D62" s="31">
        <v>0</v>
      </c>
      <c r="E62" s="32">
        <f t="shared" si="0"/>
        <v>35.9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27</v>
      </c>
      <c r="D63" s="31">
        <f>D64+D65</f>
        <v>-59</v>
      </c>
      <c r="E63" s="32">
        <f t="shared" si="0"/>
        <v>-32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27</v>
      </c>
      <c r="D64" s="31">
        <v>0</v>
      </c>
      <c r="E64" s="32">
        <f t="shared" si="0"/>
        <v>27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0</v>
      </c>
      <c r="D65" s="31">
        <f>+D66+D67</f>
        <v>-59</v>
      </c>
      <c r="E65" s="32">
        <f t="shared" si="0"/>
        <v>-59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0</v>
      </c>
      <c r="D66" s="31">
        <v>-59</v>
      </c>
      <c r="E66" s="32">
        <f t="shared" si="0"/>
        <v>-59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0.6</v>
      </c>
      <c r="D68" s="37">
        <v>0</v>
      </c>
      <c r="E68" s="38">
        <f t="shared" si="0"/>
        <v>0.6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63.5</v>
      </c>
      <c r="D69" s="44">
        <f>D61+D62+D63+D68</f>
        <v>-59</v>
      </c>
      <c r="E69" s="45">
        <f t="shared" si="0"/>
        <v>4.5</v>
      </c>
      <c r="F69" s="20"/>
      <c r="G69" s="20"/>
      <c r="H69" s="20"/>
      <c r="I69" s="20"/>
      <c r="J69" s="20"/>
      <c r="K69" s="20"/>
    </row>
    <row r="70" spans="2:8" ht="16.5" thickTop="1">
      <c r="B70" s="9"/>
      <c r="C70" s="9"/>
      <c r="D70" s="9"/>
      <c r="E70" s="9"/>
      <c r="F70" s="20"/>
      <c r="G70" s="20"/>
      <c r="H70" s="20"/>
    </row>
    <row r="71" spans="2:5" ht="15.75">
      <c r="B71" s="10"/>
      <c r="C71" s="12"/>
      <c r="D71" s="11"/>
      <c r="E71" s="11"/>
    </row>
    <row r="72" spans="2:5" ht="15.75">
      <c r="B72" s="11"/>
      <c r="C72" s="9"/>
      <c r="D72" s="11"/>
      <c r="E72" s="11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Skamlova</dc:creator>
  <cp:keywords/>
  <dc:description/>
  <cp:lastModifiedBy>Mikula Patrik</cp:lastModifiedBy>
  <cp:lastPrinted>2005-06-10T09:59:57Z</cp:lastPrinted>
  <dcterms:created xsi:type="dcterms:W3CDTF">2005-02-24T11:58:09Z</dcterms:created>
  <dcterms:modified xsi:type="dcterms:W3CDTF">2015-03-23T11:53:07Z</dcterms:modified>
  <cp:category/>
  <cp:version/>
  <cp:contentType/>
  <cp:contentStatus/>
</cp:coreProperties>
</file>