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<sst xmlns="http://schemas.openxmlformats.org/spreadsheetml/2006/main" count="78" uniqueCount="65">
  <si>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</si>
  <si>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</si>
  <si>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</si>
  <si>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</si>
  <si>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</si>
  <si>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</si>
  <si>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</si>
  <si>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</si>
  <si>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</si>
  <si>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</si>
  <si>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</si>
  <si>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</si>
  <si>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</si>
  <si>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</si>
  <si>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</si>
  <si>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</si>
  <si>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</si>
  <si>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</si>
  <si>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</si>
  <si>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</si>
  <si>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</si>
  <si>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</si>
  <si>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</si>
  <si>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</si>
  <si>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</si>
  <si>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</si>
  <si>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</si>
  <si>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</si>
  <si>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</si>
  <si>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</si>
  <si>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</si>
  <si>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</si>
  <si>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</si>
  <si>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</si>
  <si>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</si>
  <si>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</si>
  <si>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</si>
  <si>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</si>
  <si>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</si>
  <si>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</si>
  <si>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</si>
  <si>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Latest</t>
  </si>
  <si>
    <t>data</t>
  </si>
  <si>
    <t xml:space="preserve">   IMPORT OF GOODS AND SERVICES</t>
  </si>
  <si>
    <t xml:space="preserve">   EXPORT OF GOODS AND SERVICES</t>
  </si>
  <si>
    <t xml:space="preserve">   NET INCOME RECEIPTS</t>
  </si>
  <si>
    <t xml:space="preserve">   NET RECEIPTS FROM CURRENT TRANSFERS</t>
  </si>
  <si>
    <t xml:space="preserve">   CAPITAL TRANSFERS</t>
  </si>
  <si>
    <t xml:space="preserve">   RESERVE ASSETS</t>
  </si>
  <si>
    <t xml:space="preserve">   DIRECT INVESTMENT</t>
  </si>
  <si>
    <t xml:space="preserve">   Direct investment abroad</t>
  </si>
  <si>
    <t xml:space="preserve">   Direct investment in SR</t>
  </si>
  <si>
    <t xml:space="preserve">   PORTFOLIO INVESTMENT</t>
  </si>
  <si>
    <t xml:space="preserve">   Portfolio investment assets</t>
  </si>
  <si>
    <t xml:space="preserve">   Portfolio investment liabilities</t>
  </si>
  <si>
    <t xml:space="preserve">   FINANCIAL DERIVATES </t>
  </si>
  <si>
    <t xml:space="preserve">   Financial derivates assets</t>
  </si>
  <si>
    <t xml:space="preserve">   Financial derivates liabilities</t>
  </si>
  <si>
    <t xml:space="preserve">   OTHER CAPITAL</t>
  </si>
  <si>
    <t xml:space="preserve">   Other capital assets</t>
  </si>
  <si>
    <t xml:space="preserve">   Other capital liabilities</t>
  </si>
  <si>
    <t xml:space="preserve">                    Government</t>
  </si>
  <si>
    <t xml:space="preserve">                    Other</t>
  </si>
  <si>
    <t>Latest-1</t>
  </si>
  <si>
    <t>Slovak Republic -Balance of Payments - January - June 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</si>
</sst>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43">
    <font>
      <sz val="12"/>
      <name val="Arial MT"/>
      <family val="0"/>
    </font>
    <font>
      <sz val="12"/>
      <name val="Times New Roman"/>
      <family val="0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5"/>
      <name val="Times New Roman"/>
      <family val="1"/>
    </font>
    <font>
      <u val="single"/>
      <sz val="12"/>
      <color indexed="12"/>
      <name val="Arial MT"/>
      <family val="0"/>
    </font>
    <font>
      <sz val="12"/>
      <name val="TimesNewRomanP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 applyProtection="1">
      <alignment/>
      <protection/>
    </xf>
    <xf numFmtId="179" fontId="1" fillId="0" borderId="0" xfId="0" applyNumberFormat="1" applyFont="1" applyAlignment="1">
      <alignment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17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9" fontId="1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79" fontId="4" fillId="0" borderId="12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6" applyFont="1" applyBorder="1">
      <alignment/>
      <protection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79" fontId="1" fillId="0" borderId="0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/>
      <protection/>
    </xf>
    <xf numFmtId="179" fontId="1" fillId="0" borderId="20" xfId="0" applyNumberFormat="1" applyFont="1" applyBorder="1" applyAlignment="1" applyProtection="1">
      <alignment/>
      <protection/>
    </xf>
    <xf numFmtId="179" fontId="1" fillId="0" borderId="23" xfId="0" applyNumberFormat="1" applyFont="1" applyBorder="1" applyAlignment="1" applyProtection="1">
      <alignment/>
      <protection/>
    </xf>
    <xf numFmtId="179" fontId="1" fillId="0" borderId="24" xfId="0" applyNumberFormat="1" applyFont="1" applyBorder="1" applyAlignment="1" applyProtection="1">
      <alignment/>
      <protection/>
    </xf>
    <xf numFmtId="179" fontId="1" fillId="0" borderId="25" xfId="0" applyNumberFormat="1" applyFont="1" applyBorder="1" applyAlignment="1" applyProtection="1">
      <alignment/>
      <protection/>
    </xf>
    <xf numFmtId="179" fontId="1" fillId="0" borderId="26" xfId="0" applyNumberFormat="1" applyFont="1" applyBorder="1" applyAlignment="1" applyProtection="1">
      <alignment/>
      <protection/>
    </xf>
    <xf numFmtId="179" fontId="1" fillId="0" borderId="27" xfId="0" applyNumberFormat="1" applyFont="1" applyBorder="1" applyAlignment="1" applyProtection="1">
      <alignment/>
      <protection/>
    </xf>
    <xf numFmtId="179" fontId="1" fillId="0" borderId="28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 horizontal="left"/>
      <protection/>
    </xf>
    <xf numFmtId="179" fontId="1" fillId="0" borderId="29" xfId="0" applyNumberFormat="1" applyFont="1" applyBorder="1" applyAlignment="1" applyProtection="1">
      <alignment/>
      <protection/>
    </xf>
    <xf numFmtId="179" fontId="6" fillId="33" borderId="0" xfId="0" applyNumberFormat="1" applyFont="1" applyFill="1" applyBorder="1" applyAlignment="1" applyProtection="1">
      <alignment/>
      <protection/>
    </xf>
    <xf numFmtId="179" fontId="6" fillId="33" borderId="22" xfId="0" applyNumberFormat="1" applyFont="1" applyFill="1" applyBorder="1" applyAlignment="1" applyProtection="1">
      <alignment/>
      <protection/>
    </xf>
    <xf numFmtId="179" fontId="1" fillId="0" borderId="30" xfId="0" applyNumberFormat="1" applyFont="1" applyBorder="1" applyAlignment="1" applyProtection="1">
      <alignment/>
      <protection/>
    </xf>
    <xf numFmtId="179" fontId="1" fillId="0" borderId="31" xfId="0" applyNumberFormat="1" applyFont="1" applyBorder="1" applyAlignment="1" applyProtection="1">
      <alignment/>
      <protection/>
    </xf>
    <xf numFmtId="179" fontId="1" fillId="0" borderId="32" xfId="0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/>
    </xf>
    <xf numFmtId="0" fontId="3" fillId="0" borderId="33" xfId="0" applyFont="1" applyBorder="1" applyAlignment="1">
      <alignment horizontal="centerContinuous"/>
    </xf>
    <xf numFmtId="0" fontId="3" fillId="0" borderId="32" xfId="0" applyFont="1" applyBorder="1" applyAlignment="1">
      <alignment horizontal="centerContinuous"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 applyProtection="1">
      <alignment/>
      <protection/>
    </xf>
    <xf numFmtId="4" fontId="8" fillId="0" borderId="20" xfId="0" applyNumberFormat="1" applyFont="1" applyBorder="1" applyAlignment="1">
      <alignment/>
    </xf>
    <xf numFmtId="4" fontId="8" fillId="0" borderId="34" xfId="0" applyNumberFormat="1" applyFont="1" applyBorder="1" applyAlignment="1" applyProtection="1">
      <alignment/>
      <protection/>
    </xf>
    <xf numFmtId="4" fontId="1" fillId="0" borderId="20" xfId="0" applyNumberFormat="1" applyFont="1" applyBorder="1" applyAlignment="1" applyProtection="1">
      <alignment/>
      <protection/>
    </xf>
    <xf numFmtId="4" fontId="1" fillId="0" borderId="20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99"/>
  <sheetViews>
    <sheetView tabSelected="1" zoomScalePageLayoutView="0" workbookViewId="0" topLeftCell="A52">
      <selection activeCell="G68" sqref="G68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64</v>
      </c>
    </row>
    <row r="3" ht="21.75" customHeight="1" thickBot="1">
      <c r="B3" s="29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31233.230459</v>
      </c>
      <c r="D7" s="31">
        <v>28825.173687999995</v>
      </c>
      <c r="E7" s="32">
        <f>C7-D7</f>
        <v>2408.056771000003</v>
      </c>
      <c r="F7" s="20"/>
      <c r="G7" s="20"/>
      <c r="H7" s="20"/>
      <c r="I7" s="20"/>
      <c r="J7" s="20"/>
      <c r="K7" s="20"/>
      <c r="L7" s="1"/>
    </row>
    <row r="8" spans="2:12" ht="15.75">
      <c r="B8" s="7"/>
      <c r="C8" s="30"/>
      <c r="D8" s="31"/>
      <c r="E8" s="32"/>
      <c r="F8" s="20"/>
      <c r="G8" s="20"/>
      <c r="H8" s="20"/>
      <c r="I8" s="20"/>
      <c r="J8" s="20"/>
      <c r="K8" s="20"/>
      <c r="L8" s="1"/>
    </row>
    <row r="9" spans="2:12" ht="15.75">
      <c r="B9" s="22" t="s">
        <v>1</v>
      </c>
      <c r="C9" s="30">
        <f>C10+C11+C12</f>
        <v>3026.2298248519537</v>
      </c>
      <c r="D9" s="31">
        <f>D10+D11+D12</f>
        <v>2891.479085105633</v>
      </c>
      <c r="E9" s="32">
        <f>E10+E11+E12</f>
        <v>134.7507397463205</v>
      </c>
      <c r="F9" s="20"/>
      <c r="G9" s="20"/>
      <c r="H9" s="20"/>
      <c r="I9" s="20"/>
      <c r="J9" s="20"/>
      <c r="K9" s="20"/>
      <c r="L9" s="1"/>
    </row>
    <row r="10" spans="2:12" ht="15.75">
      <c r="B10" s="8" t="s">
        <v>3</v>
      </c>
      <c r="C10" s="30">
        <v>946.3</v>
      </c>
      <c r="D10" s="31">
        <v>754.2</v>
      </c>
      <c r="E10" s="32">
        <f>C10-D10</f>
        <v>192.0999999999999</v>
      </c>
      <c r="F10" s="20"/>
      <c r="G10" s="20"/>
      <c r="H10" s="20"/>
      <c r="I10" s="20"/>
      <c r="J10" s="20"/>
      <c r="K10" s="20"/>
      <c r="L10" s="1"/>
    </row>
    <row r="11" spans="2:12" ht="15.75">
      <c r="B11" s="8" t="s">
        <v>4</v>
      </c>
      <c r="C11" s="30">
        <v>873.7638373519552</v>
      </c>
      <c r="D11" s="31">
        <v>811.7293021056333</v>
      </c>
      <c r="E11" s="32">
        <f>C11-D11</f>
        <v>62.034535246321866</v>
      </c>
      <c r="F11" s="20"/>
      <c r="G11" s="20"/>
      <c r="H11" s="20"/>
      <c r="I11" s="20"/>
      <c r="J11" s="20"/>
      <c r="K11" s="20"/>
      <c r="L11" s="1"/>
    </row>
    <row r="12" spans="2:12" ht="15.75">
      <c r="B12" s="8" t="s">
        <v>5</v>
      </c>
      <c r="C12" s="30">
        <v>1206.165987499999</v>
      </c>
      <c r="D12" s="31">
        <v>1325.5497830000002</v>
      </c>
      <c r="E12" s="32">
        <f>C12-D12</f>
        <v>-119.38379550000127</v>
      </c>
      <c r="F12" s="20"/>
      <c r="G12" s="20"/>
      <c r="H12" s="20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20"/>
      <c r="G13" s="20"/>
      <c r="H13" s="20"/>
      <c r="I13" s="20"/>
      <c r="J13" s="20"/>
      <c r="K13" s="20"/>
      <c r="L13" s="1"/>
    </row>
    <row r="14" spans="2:12" ht="15.75">
      <c r="B14" s="22" t="s">
        <v>6</v>
      </c>
      <c r="C14" s="30">
        <f>C15+C16</f>
        <v>1333.399</v>
      </c>
      <c r="D14" s="31">
        <f>D15+D16</f>
        <v>2117.9829999999997</v>
      </c>
      <c r="E14" s="32">
        <f>E15+E16</f>
        <v>-784.5839999999998</v>
      </c>
      <c r="F14" s="20"/>
      <c r="G14" s="20"/>
      <c r="H14" s="20"/>
      <c r="I14" s="20"/>
      <c r="J14" s="20"/>
      <c r="K14" s="20"/>
      <c r="L14" s="1"/>
    </row>
    <row r="15" spans="2:12" ht="15.75">
      <c r="B15" s="7" t="s">
        <v>7</v>
      </c>
      <c r="C15" s="30">
        <v>780</v>
      </c>
      <c r="D15" s="31">
        <v>66</v>
      </c>
      <c r="E15" s="32">
        <f>C15-D15</f>
        <v>714</v>
      </c>
      <c r="F15" s="20"/>
      <c r="G15" s="20"/>
      <c r="H15" s="20"/>
      <c r="I15" s="20"/>
      <c r="J15" s="20"/>
      <c r="K15" s="20"/>
      <c r="L15" s="1"/>
    </row>
    <row r="16" spans="2:12" ht="15.75">
      <c r="B16" s="7" t="s">
        <v>8</v>
      </c>
      <c r="C16" s="30">
        <v>553.399</v>
      </c>
      <c r="D16" s="31">
        <v>2051.9829999999997</v>
      </c>
      <c r="E16" s="32">
        <f>C16-D16</f>
        <v>-1498.5839999999998</v>
      </c>
      <c r="F16" s="20"/>
      <c r="G16" s="20"/>
      <c r="H16" s="20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20"/>
      <c r="G17" s="20"/>
      <c r="H17" s="20"/>
      <c r="I17" s="20"/>
      <c r="J17" s="20"/>
      <c r="K17" s="20"/>
      <c r="L17" s="1"/>
    </row>
    <row r="18" spans="2:12" ht="15.75">
      <c r="B18" s="23" t="s">
        <v>31</v>
      </c>
      <c r="C18" s="30">
        <f>C19+C20</f>
        <v>664.5313325827137</v>
      </c>
      <c r="D18" s="31">
        <f>D19+D20</f>
        <v>1054.6868540509818</v>
      </c>
      <c r="E18" s="32">
        <f>E19+E20</f>
        <v>-390.15552146826803</v>
      </c>
      <c r="F18" s="20"/>
      <c r="G18" s="20"/>
      <c r="H18" s="20"/>
      <c r="I18" s="20"/>
      <c r="J18" s="20"/>
      <c r="K18" s="20"/>
      <c r="L18" s="1"/>
    </row>
    <row r="19" spans="2:12" ht="15.75">
      <c r="B19" s="7" t="s">
        <v>61</v>
      </c>
      <c r="C19" s="30">
        <v>527.33454977</v>
      </c>
      <c r="D19" s="31">
        <v>523.7154382</v>
      </c>
      <c r="E19" s="32">
        <f>C19-D19</f>
        <v>3.6191115699999727</v>
      </c>
      <c r="F19" s="20"/>
      <c r="G19" s="20"/>
      <c r="H19" s="20"/>
      <c r="I19" s="20"/>
      <c r="J19" s="20"/>
      <c r="K19" s="20"/>
      <c r="L19" s="1"/>
    </row>
    <row r="20" spans="2:12" ht="15.75">
      <c r="B20" s="7" t="s">
        <v>62</v>
      </c>
      <c r="C20" s="30">
        <v>137.1967828127138</v>
      </c>
      <c r="D20" s="31">
        <v>530.9714158509818</v>
      </c>
      <c r="E20" s="32">
        <f>C20-D20</f>
        <v>-393.774633038268</v>
      </c>
      <c r="F20" s="20"/>
      <c r="G20" s="20"/>
      <c r="H20" s="20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36257.39061643466</v>
      </c>
      <c r="D21" s="31">
        <f>D7+D9+D14+D18</f>
        <v>34889.32262715661</v>
      </c>
      <c r="E21" s="32">
        <f>E7+E9+E14+E18</f>
        <v>1368.0679892780558</v>
      </c>
      <c r="F21" s="20"/>
      <c r="G21" s="20"/>
      <c r="H21" s="20"/>
      <c r="I21" s="20"/>
      <c r="J21" s="20"/>
      <c r="K21" s="20"/>
    </row>
    <row r="22" spans="2:11" ht="15.75">
      <c r="B22" s="5"/>
      <c r="C22" s="30"/>
      <c r="D22" s="31"/>
      <c r="E22" s="32"/>
      <c r="F22" s="20"/>
      <c r="G22" s="20"/>
      <c r="H22" s="20"/>
      <c r="I22" s="20"/>
      <c r="J22" s="20"/>
      <c r="K22" s="20"/>
    </row>
    <row r="23" spans="2:12" ht="15.75">
      <c r="B23" s="16"/>
      <c r="C23" s="33"/>
      <c r="D23" s="34"/>
      <c r="E23" s="35"/>
      <c r="F23" s="20"/>
      <c r="G23" s="20"/>
      <c r="H23" s="20"/>
      <c r="I23" s="20"/>
      <c r="J23" s="20"/>
      <c r="K23" s="20"/>
      <c r="L23" s="1"/>
    </row>
    <row r="24" spans="2:12" ht="15.75">
      <c r="B24" s="18" t="s">
        <v>9</v>
      </c>
      <c r="C24" s="36">
        <v>499.46545023</v>
      </c>
      <c r="D24" s="37">
        <v>110.20744056547144</v>
      </c>
      <c r="E24" s="38">
        <f>C24-D24</f>
        <v>389.2580096645286</v>
      </c>
      <c r="F24" s="20"/>
      <c r="G24" s="20"/>
      <c r="H24" s="20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20"/>
      <c r="G25" s="20"/>
      <c r="H25" s="20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94958.84581841</v>
      </c>
      <c r="D26" s="31">
        <f>D28+D38+D46+D42</f>
        <v>-95152.3555</v>
      </c>
      <c r="E26" s="32">
        <f>E28+E38+E46+E42</f>
        <v>-193.50968159000422</v>
      </c>
      <c r="F26" s="20"/>
      <c r="G26" s="20"/>
      <c r="H26" s="20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20"/>
      <c r="G27" s="20"/>
      <c r="H27" s="20"/>
      <c r="I27" s="20"/>
      <c r="J27" s="20"/>
      <c r="K27" s="20"/>
      <c r="L27" s="1"/>
    </row>
    <row r="28" spans="2:12" ht="15.75">
      <c r="B28" s="7" t="s">
        <v>11</v>
      </c>
      <c r="C28" s="30">
        <f>C29+C33</f>
        <v>32956.929</v>
      </c>
      <c r="D28" s="31">
        <f>D29+D33</f>
        <v>-33696.246</v>
      </c>
      <c r="E28" s="32">
        <f>E29+E33</f>
        <v>-739.317</v>
      </c>
      <c r="F28" s="20"/>
      <c r="G28" s="20"/>
      <c r="H28" s="20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897.7529999999999</v>
      </c>
      <c r="D29" s="31">
        <f>D30+D32+D31</f>
        <v>-935.2620000000001</v>
      </c>
      <c r="E29" s="32">
        <f>E30+E32+E31</f>
        <v>-37.50900000000007</v>
      </c>
      <c r="F29" s="20"/>
      <c r="G29" s="20"/>
      <c r="H29" s="20"/>
      <c r="I29" s="20"/>
      <c r="J29" s="20"/>
      <c r="K29" s="20"/>
      <c r="L29" s="1"/>
    </row>
    <row r="30" spans="2:12" ht="15.75">
      <c r="B30" s="7" t="s">
        <v>12</v>
      </c>
      <c r="C30" s="30">
        <v>65.915</v>
      </c>
      <c r="D30" s="31">
        <v>-169.987</v>
      </c>
      <c r="E30" s="32">
        <f>C30+D30</f>
        <v>-104.07199999999999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33.852999999999994</v>
      </c>
      <c r="E31" s="32">
        <f>C31+D31</f>
        <v>33.852999999999994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831.838</v>
      </c>
      <c r="D32" s="31">
        <v>-799.128</v>
      </c>
      <c r="E32" s="32">
        <f>C32+D32</f>
        <v>32.70999999999992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32059.176</v>
      </c>
      <c r="D33" s="31">
        <f>D34+D36+D35</f>
        <v>-32760.984</v>
      </c>
      <c r="E33" s="32">
        <f>E34+E36+E35</f>
        <v>-701.808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1525.308</v>
      </c>
      <c r="D34" s="31">
        <v>-1397.486</v>
      </c>
      <c r="E34" s="32">
        <f>C34+D34</f>
        <v>127.82199999999989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332.173</v>
      </c>
      <c r="D35" s="31">
        <v>0</v>
      </c>
      <c r="E35" s="32">
        <f>C35+D35</f>
        <v>332.173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30201.695</v>
      </c>
      <c r="D36" s="31">
        <v>-31363.498</v>
      </c>
      <c r="E36" s="32">
        <f>C36+D36</f>
        <v>-1161.8029999999999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6396.2609999999995</v>
      </c>
      <c r="D38" s="31">
        <f>D39+D40</f>
        <v>-820.424</v>
      </c>
      <c r="E38" s="32">
        <f>E39+E40</f>
        <v>5575.8369999999995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1119.795</v>
      </c>
      <c r="D39" s="31">
        <v>-404.85799999999995</v>
      </c>
      <c r="E39" s="32">
        <f>C39+D39</f>
        <v>714.9370000000001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5276.465999999999</v>
      </c>
      <c r="D40" s="31">
        <v>-415.56600000000003</v>
      </c>
      <c r="E40" s="32">
        <f>C40+D40</f>
        <v>4860.9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11005.33</v>
      </c>
      <c r="D42" s="31">
        <f>D43+D44</f>
        <v>-11210.820999999998</v>
      </c>
      <c r="E42" s="32">
        <f>E43+E44</f>
        <v>-205.49099999999817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4555.749</v>
      </c>
      <c r="D43" s="31">
        <v>-4496.280999999999</v>
      </c>
      <c r="E43" s="32">
        <f>C43+D43</f>
        <v>59.46800000000076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6449.581</v>
      </c>
      <c r="D44" s="31">
        <v>-6714.539999999999</v>
      </c>
      <c r="E44" s="32">
        <f>C44+D44</f>
        <v>-264.9589999999989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44600.32581841</v>
      </c>
      <c r="D46" s="31">
        <f>D47+D51</f>
        <v>-49424.8645</v>
      </c>
      <c r="E46" s="32">
        <f>C46+D46</f>
        <v>-4824.538681590006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7885.3606</v>
      </c>
      <c r="D47" s="31">
        <f>D48+D49</f>
        <v>-8044.5875</v>
      </c>
      <c r="E47" s="32">
        <f>C47+D47</f>
        <v>-159.22689999999966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4617.122</v>
      </c>
      <c r="D48" s="31">
        <v>-5163.7211</v>
      </c>
      <c r="E48" s="32">
        <f>C48+D48</f>
        <v>-546.5990999999995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3268.2385999999997</v>
      </c>
      <c r="D49" s="31">
        <v>-2880.8664</v>
      </c>
      <c r="E49" s="32">
        <f>C49+D49</f>
        <v>387.3721999999998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36714.96521841</v>
      </c>
      <c r="D51" s="31">
        <f>D52+D53</f>
        <v>-41380.277</v>
      </c>
      <c r="E51" s="32">
        <f>C51+D51</f>
        <v>-4665.311781590004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18085.857000000004</v>
      </c>
      <c r="D52" s="31">
        <v>-24661.305</v>
      </c>
      <c r="E52" s="32">
        <f>C52+D52</f>
        <v>-6575.447999999997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18629.108218409998</v>
      </c>
      <c r="D53" s="31">
        <v>-16718.972</v>
      </c>
      <c r="E53" s="38">
        <f>C53+D53</f>
        <v>1910.1362184099962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95458.31126864</v>
      </c>
      <c r="D55" s="31">
        <f>-D24+D26</f>
        <v>-95262.56294056548</v>
      </c>
      <c r="E55" s="32">
        <f>C55+D55</f>
        <v>195.74832807452185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-1347.5163173525777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-16.2</v>
      </c>
      <c r="D59" s="44">
        <f>-D69</f>
        <v>232.5</v>
      </c>
      <c r="E59" s="45">
        <f>-E69</f>
        <v>216.3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16.2</v>
      </c>
      <c r="D62" s="31">
        <v>0</v>
      </c>
      <c r="E62" s="32">
        <f t="shared" si="0"/>
        <v>16.2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0</v>
      </c>
      <c r="D63" s="31">
        <f>D64+D65</f>
        <v>-229.1</v>
      </c>
      <c r="E63" s="32">
        <f t="shared" si="0"/>
        <v>-229.1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0</v>
      </c>
      <c r="D64" s="31">
        <v>-229.1</v>
      </c>
      <c r="E64" s="32">
        <f t="shared" si="0"/>
        <v>-229.1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0</v>
      </c>
      <c r="D65" s="31">
        <f>+D66+D67</f>
        <v>0</v>
      </c>
      <c r="E65" s="32">
        <f t="shared" si="0"/>
        <v>0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0</v>
      </c>
      <c r="D66" s="31">
        <v>0</v>
      </c>
      <c r="E66" s="32">
        <f t="shared" si="0"/>
        <v>0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0</v>
      </c>
      <c r="D68" s="37">
        <v>-3.4</v>
      </c>
      <c r="E68" s="38">
        <f t="shared" si="0"/>
        <v>-3.4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16.2</v>
      </c>
      <c r="D69" s="44">
        <f>D61+D62+D63+D68</f>
        <v>-232.5</v>
      </c>
      <c r="E69" s="45">
        <f t="shared" si="0"/>
        <v>-216.3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  <row r="72" spans="2:5" ht="16.5" thickBot="1">
      <c r="B72" s="11"/>
      <c r="C72" s="9"/>
      <c r="D72" s="11"/>
      <c r="E72" s="11"/>
    </row>
    <row r="73" spans="2:4" ht="16.5" thickTop="1">
      <c r="B73" s="46"/>
      <c r="C73" s="47" t="s">
        <v>41</v>
      </c>
      <c r="D73" s="58" t="s">
        <v>63</v>
      </c>
    </row>
    <row r="74" spans="2:4" ht="16.5" thickBot="1">
      <c r="B74" s="48"/>
      <c r="C74" s="49" t="s">
        <v>42</v>
      </c>
      <c r="D74" s="59" t="s">
        <v>42</v>
      </c>
    </row>
    <row r="75" spans="2:4" ht="15.75" thickTop="1">
      <c r="B75" s="50"/>
      <c r="C75" s="50"/>
      <c r="D75" s="60"/>
    </row>
    <row r="76" spans="2:6" ht="15.75">
      <c r="B76" s="51" t="s">
        <v>43</v>
      </c>
      <c r="C76" s="52">
        <v>16530.645196775557</v>
      </c>
      <c r="D76" s="61">
        <v>15186.007576330072</v>
      </c>
      <c r="F76" s="11"/>
    </row>
    <row r="77" spans="2:6" ht="15.75">
      <c r="B77" s="51" t="s">
        <v>44</v>
      </c>
      <c r="C77" s="52">
        <v>17919.50902023167</v>
      </c>
      <c r="D77" s="61">
        <v>16339.951263620278</v>
      </c>
      <c r="F77" s="11"/>
    </row>
    <row r="78" spans="2:6" ht="15.75">
      <c r="B78" s="51" t="s">
        <v>45</v>
      </c>
      <c r="C78" s="52">
        <v>-392.47699999999986</v>
      </c>
      <c r="D78" s="61">
        <v>-392.10699999999997</v>
      </c>
      <c r="F78" s="11"/>
    </row>
    <row r="79" spans="2:6" ht="15.75">
      <c r="B79" s="51" t="s">
        <v>46</v>
      </c>
      <c r="C79" s="52">
        <v>-295.92930411295686</v>
      </c>
      <c r="D79" s="61">
        <v>-94.22621735531115</v>
      </c>
      <c r="F79" s="11"/>
    </row>
    <row r="80" spans="2:6" ht="15.75">
      <c r="B80" s="51"/>
      <c r="C80" s="52"/>
      <c r="D80" s="61"/>
      <c r="F80" s="11"/>
    </row>
    <row r="81" spans="2:6" ht="15.75">
      <c r="B81" s="51" t="s">
        <v>47</v>
      </c>
      <c r="C81" s="52">
        <v>226.84165248982788</v>
      </c>
      <c r="D81" s="61">
        <v>162.4163571747007</v>
      </c>
      <c r="F81" s="11"/>
    </row>
    <row r="82" spans="2:6" ht="15.75">
      <c r="B82" s="53"/>
      <c r="C82" s="54"/>
      <c r="D82" s="62"/>
      <c r="F82" s="11"/>
    </row>
    <row r="83" spans="2:6" ht="15.75">
      <c r="B83" s="51" t="s">
        <v>10</v>
      </c>
      <c r="C83" s="52">
        <v>32.10960154002805</v>
      </c>
      <c r="D83" s="61">
        <v>-225.61928313002682</v>
      </c>
      <c r="F83" s="11"/>
    </row>
    <row r="84" spans="2:6" ht="15.75">
      <c r="B84" s="53"/>
      <c r="C84" s="52"/>
      <c r="D84" s="61"/>
      <c r="F84" s="11"/>
    </row>
    <row r="85" spans="2:6" ht="15.75">
      <c r="B85" s="51" t="s">
        <v>48</v>
      </c>
      <c r="C85" s="52">
        <v>-172.4</v>
      </c>
      <c r="D85" s="61">
        <v>-43.900000000000006</v>
      </c>
      <c r="F85" s="11"/>
    </row>
    <row r="86" spans="2:6" ht="15.75">
      <c r="B86" s="51"/>
      <c r="C86" s="52"/>
      <c r="D86" s="61"/>
      <c r="F86" s="11"/>
    </row>
    <row r="87" spans="2:6" ht="15.75">
      <c r="B87" s="51" t="s">
        <v>49</v>
      </c>
      <c r="C87" s="52">
        <v>-593.2100000000019</v>
      </c>
      <c r="D87" s="63">
        <v>-146.10699999999818</v>
      </c>
      <c r="F87" s="11"/>
    </row>
    <row r="88" spans="2:6" ht="15.75">
      <c r="B88" s="53" t="s">
        <v>50</v>
      </c>
      <c r="C88" s="52">
        <v>-24.083000000000123</v>
      </c>
      <c r="D88" s="61">
        <v>-13.425999999999949</v>
      </c>
      <c r="F88" s="11"/>
    </row>
    <row r="89" spans="2:6" ht="15.75">
      <c r="B89" s="53" t="s">
        <v>51</v>
      </c>
      <c r="C89" s="52">
        <v>-569.1270000000018</v>
      </c>
      <c r="D89" s="61">
        <v>-132.68099999999822</v>
      </c>
      <c r="F89" s="11"/>
    </row>
    <row r="90" spans="2:6" ht="15.75">
      <c r="B90" s="51" t="s">
        <v>52</v>
      </c>
      <c r="C90" s="52">
        <v>2395.7829999999994</v>
      </c>
      <c r="D90" s="61">
        <v>3180.054</v>
      </c>
      <c r="F90" s="11"/>
    </row>
    <row r="91" spans="2:6" ht="15.75">
      <c r="B91" s="53" t="s">
        <v>53</v>
      </c>
      <c r="C91" s="52">
        <v>565.72</v>
      </c>
      <c r="D91" s="64">
        <v>149.21700000000004</v>
      </c>
      <c r="F91" s="11"/>
    </row>
    <row r="92" spans="2:6" ht="15.75">
      <c r="B92" s="53" t="s">
        <v>54</v>
      </c>
      <c r="C92" s="52">
        <v>1830.0629999999996</v>
      </c>
      <c r="D92" s="64">
        <v>3030.837</v>
      </c>
      <c r="F92" s="11"/>
    </row>
    <row r="93" spans="2:6" ht="15.75">
      <c r="B93" s="55" t="s">
        <v>55</v>
      </c>
      <c r="C93" s="52">
        <v>-82.73599999999806</v>
      </c>
      <c r="D93" s="61">
        <v>-122.75500000000011</v>
      </c>
      <c r="F93" s="11"/>
    </row>
    <row r="94" spans="2:6" ht="15.75">
      <c r="B94" s="23" t="s">
        <v>56</v>
      </c>
      <c r="C94" s="52">
        <v>43.97000000000071</v>
      </c>
      <c r="D94" s="65">
        <v>15.498000000000047</v>
      </c>
      <c r="F94" s="11"/>
    </row>
    <row r="95" spans="2:6" ht="15.75">
      <c r="B95" s="23" t="s">
        <v>57</v>
      </c>
      <c r="C95" s="52">
        <v>-126.70599999999877</v>
      </c>
      <c r="D95" s="65">
        <v>-138.25300000000016</v>
      </c>
      <c r="F95" s="11"/>
    </row>
    <row r="96" spans="2:6" ht="15.75">
      <c r="B96" s="51" t="s">
        <v>58</v>
      </c>
      <c r="C96" s="52">
        <v>-1687.7273984599715</v>
      </c>
      <c r="D96" s="63">
        <v>-3136.8112831300286</v>
      </c>
      <c r="F96" s="11"/>
    </row>
    <row r="97" spans="2:6" ht="15.75">
      <c r="B97" s="53" t="s">
        <v>59</v>
      </c>
      <c r="C97" s="52">
        <v>-3017.0281999999706</v>
      </c>
      <c r="D97" s="61">
        <v>-4105.0189000000255</v>
      </c>
      <c r="F97" s="11"/>
    </row>
    <row r="98" spans="2:6" ht="15.75">
      <c r="B98" s="53" t="s">
        <v>60</v>
      </c>
      <c r="C98" s="52">
        <v>1329.3008015399994</v>
      </c>
      <c r="D98" s="61">
        <v>968.2076168699966</v>
      </c>
      <c r="F98" s="11"/>
    </row>
    <row r="99" spans="2:4" ht="16.5" thickBot="1">
      <c r="B99" s="56"/>
      <c r="C99" s="57"/>
      <c r="D99" s="66"/>
    </row>
    <row r="100" ht="15.75" thickTop="1"/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2015-01-13T07:23:07Z</dcterms:created>
  <dcterms:modified xsi:type="dcterms:W3CDTF">2015-01-13T07:23:09Z</dcterms:modified>
  <cp:category/>
  <cp:version/>
  <cp:contentType/>
  <cp:contentStatus/>
</cp:coreProperties>
</file>