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0995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urza cenných papierov" sheetId="6" r:id="rId6"/>
    <sheet name="centrálny depozitár CP" sheetId="7" r:id="rId7"/>
  </sheets>
  <definedNames>
    <definedName name="_xlnm.Print_Area" localSheetId="0">'Banky'!$A$1:$J$140</definedName>
    <definedName name="_xlnm.Print_Area" localSheetId="4">'kolektívne investovanie'!$A$1:$J$114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<sst xmlns="http://schemas.openxmlformats.org/spreadsheetml/2006/main" count="624" uniqueCount="477">
  <si>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</si>
  <si>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</si>
  <si>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</si>
  <si>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</si>
  <si>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</si>
  <si>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</si>
  <si>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</si>
  <si>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</si>
  <si>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</si>
  <si>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</si>
  <si>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</si>
  <si>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</si>
  <si>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</si>
  <si>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</si>
  <si>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</si>
  <si>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</si>
  <si>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</si>
  <si>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</si>
  <si>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</si>
  <si>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</si>
  <si>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</si>
  <si>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</si>
  <si>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</si>
  <si>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</si>
  <si>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</si>
  <si>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</si>
  <si>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</si>
  <si>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</si>
  <si>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</si>
  <si>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</si>
  <si>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</si>
  <si>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</si>
  <si>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</si>
  <si>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</si>
  <si>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</si>
  <si>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</si>
  <si>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</si>
  <si>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</si>
  <si>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</si>
  <si>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</si>
  <si>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</si>
  <si>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</si>
  <si>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</si>
  <si>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</si>
  <si>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</si>
  <si>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</si>
  <si>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</si>
  <si>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</si>
  <si>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</si>
  <si>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</si>
  <si>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</si>
  <si>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</si>
  <si>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</si>
  <si>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</si>
  <si>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</si>
  <si>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</si>
  <si>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</si>
  <si>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</si>
  <si>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</si>
  <si>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</si>
  <si>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</si>
  <si>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</si>
  <si>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</si>
  <si>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</si>
  <si>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</si>
  <si>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</si>
  <si>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</si>
  <si>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</si>
  <si>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</si>
  <si>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</si>
  <si>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</si>
  <si>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</si>
  <si>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</si>
  <si>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</si>
  <si>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</si>
  <si>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</si>
  <si>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</si>
  <si>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</si>
  <si>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</si>
  <si>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</si>
  <si>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</si>
  <si>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</si>
  <si>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</si>
  <si>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</si>
  <si>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</si>
  <si>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</si>
  <si>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</si>
  <si>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</si>
  <si>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</si>
  <si>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</si>
  <si>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</si>
  <si>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</si>
  <si>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</si>
  <si>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</si>
  <si>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</si>
  <si>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</si>
  <si>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</si>
  <si>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</si>
  <si>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</si>
  <si>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</si>
  <si>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</si>
  <si>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</si>
  <si>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</si>
  <si>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</si>
  <si>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</si>
  <si>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</si>
  <si>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</si>
  <si>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</si>
  <si>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</si>
  <si>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</si>
  <si>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</si>
  <si>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</si>
  <si>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</si>
  <si>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</si>
  <si>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</si>
  <si>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</si>
  <si>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</si>
  <si>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</si>
  <si>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</si>
  <si>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</si>
  <si>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</si>
  <si>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</si>
  <si>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</si>
  <si>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</si>
  <si>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</si>
  <si>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</si>
  <si>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</si>
  <si>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</si>
  <si>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</si>
  <si>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</si>
  <si>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</si>
  <si>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</si>
  <si>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</si>
  <si>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</si>
  <si>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</si>
  <si>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</si>
  <si>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</si>
  <si>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</si>
  <si>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</si>
  <si>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</si>
  <si>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</si>
  <si>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</si>
  <si>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</si>
  <si>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</si>
  <si>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</si>
  <si>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</si>
  <si>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</si>
  <si>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</si>
  <si>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</si>
  <si>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</si>
  <si>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</si>
  <si>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 xml:space="preserve">   Fin. spoločnosti (podiel na úveroch fin. spol.)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</si>
  <si>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</si>
  <si>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</si>
  <si>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</si>
  <si>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</si>
  <si>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</si>
  <si>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</si>
  <si>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</si>
  <si>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</si>
  <si>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</si>
  <si>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</si>
  <si>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</si>
  <si>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</si>
  <si>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</si>
  <si>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</si>
  <si>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 Špeciálne fondy</t>
  </si>
  <si>
    <t xml:space="preserve">    Realitné fondy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</si>
  <si>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</si>
  <si>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</si>
  <si>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</si>
  <si>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</si>
  <si>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</si>
  <si>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</si>
  <si>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</si>
  <si>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</si>
  <si>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 xml:space="preserve">  Akcie</t>
  </si>
  <si>
    <t>Veľká majetková angažovanosť v rámci skupín (počet prekročení limitu)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</si>
  <si>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</si>
  <si>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CENNÉ PAPIERE A DERIVÁTY CELKOM</t>
  </si>
  <si>
    <t>VKLADY A PRIJATÉ ÚVERY OD KLIENTOV CELKOM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</si>
  <si>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</si>
  <si>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</si>
  <si>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</si>
  <si>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</si>
  <si>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</si>
  <si>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</si>
  <si>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</si>
  <si>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</si>
  <si>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</si>
  <si>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</si>
  <si>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</si>
  <si>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</si>
  <si>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</si>
  <si>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</si>
  <si>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</si>
  <si>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</si>
  <si>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</si>
  <si>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</si>
  <si>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</si>
  <si>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</si>
  <si>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</si>
  <si>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</si>
  <si>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</si>
  <si>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</si>
  <si>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</si>
  <si>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</si>
  <si>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Čistý zisk a ukazovatele ziskovosti poisťovní (údaje o zisku v tis. EUR)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</si>
  <si>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</si>
  <si>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</si>
  <si>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</si>
  <si>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</si>
  <si>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</si>
  <si>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C3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</si>
  <si>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</si>
  <si>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</si>
  <si>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</si>
  <si>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</si>
  <si>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</si>
  <si>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</si>
  <si>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</si>
  <si>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</si>
  <si>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</si>
  <si>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</si>
  <si>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Poznámka: Do výpočtu CR3 a HHI vstupujú iba inštitúcie, v ktorých je hodnota danej položky kladná. Pri rovnakej hodnote podielu všetkých inštitúcií by pri počte 25 inštutúcií bola hodnota HHI 400.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</si>
  <si>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</si>
  <si>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</si>
  <si>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</si>
  <si>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</si>
  <si>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</si>
  <si>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</si>
  <si>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</si>
  <si>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</si>
  <si>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</si>
  <si>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</si>
  <si>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</si>
  <si>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</si>
  <si>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</si>
  <si>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</si>
  <si>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</si>
  <si>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</si>
  <si>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</si>
  <si>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</si>
  <si>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</si>
  <si>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</si>
  <si>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</si>
  <si>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</si>
  <si>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</si>
  <si>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</si>
  <si>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OPERÁCIE NA MEDZIBANKOVOM TRHU CELKOM</t>
  </si>
  <si>
    <t xml:space="preserve">    z toho: Operácie s NBS a zahr. emisnými bankami 
      (vrát. poklad. poukážok NBS)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</si>
  <si>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</si>
  <si>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</si>
  <si>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3,25%       (8%)</t>
  </si>
  <si>
    <t>100,00%       (8%)</t>
  </si>
  <si>
    <t>0,00%       (4%)</t>
  </si>
  <si>
    <t>0,00%       (0%)</t>
  </si>
  <si>
    <t xml:space="preserve"> </t>
  </si>
  <si>
    <t>Kótované</t>
  </si>
  <si>
    <t>Voľný trh</t>
  </si>
  <si>
    <t>Pomer k HDP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</si>
  <si>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</si>
  <si>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</si>
  <si>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</si>
  <si>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</si>
  <si>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</si>
  <si>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</si>
  <si>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</si>
  <si>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</si>
  <si>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</si>
  <si>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</si>
  <si>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</si>
  <si>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</si>
  <si>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</si>
  <si>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</si>
  <si>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</si>
  <si>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</si>
  <si>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</si>
  <si>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</si>
  <si>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</si>
  <si>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</si>
  <si>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</si>
  <si>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</si>
  <si>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</si>
  <si>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   z toho: vklady garantované Fondom ochrany vkladov</t>
  </si>
  <si>
    <t>Rizikovo vážené aktíva bankovej knihy</t>
  </si>
  <si>
    <t>Rizikovo vážené aktíva obchodnej knihy</t>
  </si>
  <si>
    <t>Iné rizikovo vážené aktíva</t>
  </si>
  <si>
    <t xml:space="preserve">  finančné spoločnosti okrem bánk</t>
  </si>
  <si>
    <t>Objem spolu 
(30.9.2011)</t>
  </si>
  <si>
    <t>|Hodnota k
30.9.2011</t>
  </si>
  <si>
    <t>|Hodnota k
30.9.2010</t>
  </si>
  <si>
    <t>Priemer vážený menovateľom
(30.9.2011)</t>
  </si>
  <si>
    <t>Priemer vážený menovateľom
(30.9.2010)</t>
  </si>
  <si>
    <t>-0,44%       (1%)</t>
  </si>
  <si>
    <t>0,48%       (14%)</t>
  </si>
  <si>
    <t>1,20%       (14%)</t>
  </si>
  <si>
    <t>2,85%       (70%)</t>
  </si>
  <si>
    <t>3,81%       (10%)</t>
  </si>
  <si>
    <t>5,99%       (8%)</t>
  </si>
  <si>
    <t>16,02%       (25%)</t>
  </si>
  <si>
    <t>27,79%       (49%)</t>
  </si>
  <si>
    <t>44,51%       (49%)</t>
  </si>
  <si>
    <t>64,06%       (36%)</t>
  </si>
  <si>
    <t>85,10%       (9%)</t>
  </si>
  <si>
    <t>642,40%       (6%)</t>
  </si>
  <si>
    <t>68,01%       (11%)</t>
  </si>
  <si>
    <t>76,93%       (29%)</t>
  </si>
  <si>
    <t>84,87%       (29%)</t>
  </si>
  <si>
    <t>180,62%       (31%)</t>
  </si>
  <si>
    <t>0,67%       (2%)</t>
  </si>
  <si>
    <t>1,31%       (10%)</t>
  </si>
  <si>
    <t>2,03%       (12%)</t>
  </si>
  <si>
    <t>6,33%       (75%)</t>
  </si>
  <si>
    <t>2,14%       (5%)</t>
  </si>
  <si>
    <t>2,59%       (25%)</t>
  </si>
  <si>
    <t>4,02%       (21%)</t>
  </si>
  <si>
    <t>10,58%       (46%)</t>
  </si>
  <si>
    <t>1,85%       (26%)</t>
  </si>
  <si>
    <t>2,38%       (12%)</t>
  </si>
  <si>
    <t>2,85%       (51%)</t>
  </si>
  <si>
    <t>6,91%       (11%)</t>
  </si>
  <si>
    <t>1,57%       (21%)</t>
  </si>
  <si>
    <t>1,73%       (41%)</t>
  </si>
  <si>
    <t>2,82%       (20%)</t>
  </si>
  <si>
    <t>46,61%       (10%)</t>
  </si>
  <si>
    <t>-0,58%       (25%)</t>
  </si>
  <si>
    <t>-0,17%       (10%)</t>
  </si>
  <si>
    <t>0,32%       (16%)</t>
  </si>
  <si>
    <t>2,72%       (44%)</t>
  </si>
  <si>
    <t>0,92%       (2%)</t>
  </si>
  <si>
    <t>1,42%       (10%)</t>
  </si>
  <si>
    <t>2,19%       (21%)</t>
  </si>
  <si>
    <t>8,48%       (67%)</t>
  </si>
  <si>
    <t>1,67%       (5%)</t>
  </si>
  <si>
    <t>5,01%       (41%)</t>
  </si>
  <si>
    <t>8,64%       (45%)</t>
  </si>
  <si>
    <t>26,36%       (8%)</t>
  </si>
  <si>
    <t>1,28%       (5%)</t>
  </si>
  <si>
    <t>4,33%       (49%)</t>
  </si>
  <si>
    <t>8,25%       (36%)</t>
  </si>
  <si>
    <t>0,05%       (4%)</t>
  </si>
  <si>
    <t>4,40%       (8%)</t>
  </si>
  <si>
    <t>10,66%       (69%)</t>
  </si>
  <si>
    <t>26,36%       (17%)</t>
  </si>
  <si>
    <t>0,00%       (23%)</t>
  </si>
  <si>
    <t>0,01%       (22%)</t>
  </si>
  <si>
    <t>26,64%       (47%)</t>
  </si>
  <si>
    <t>64,05%       (13%)</t>
  </si>
  <si>
    <t>71,54%       (35%)</t>
  </si>
  <si>
    <t>90,78%       (3%)</t>
  </si>
  <si>
    <t>304,70%       (46%)</t>
  </si>
  <si>
    <t>23,90%       (6%)</t>
  </si>
  <si>
    <t>179,27%       (55%)</t>
  </si>
  <si>
    <t>288,83%       (14%)</t>
  </si>
  <si>
    <t>1025,71%       (17%)</t>
  </si>
  <si>
    <t>12,41%       (21%)</t>
  </si>
  <si>
    <t>41,12%       (35%)</t>
  </si>
  <si>
    <t>60,35%       (29%)</t>
  </si>
  <si>
    <t>82,18%       (11%)</t>
  </si>
  <si>
    <t>-13,60%       (34%)</t>
  </si>
  <si>
    <t>-0,73%       (9%)</t>
  </si>
  <si>
    <t>0,00%       (22%)</t>
  </si>
  <si>
    <t>59,58%       (28%)</t>
  </si>
  <si>
    <t>-0,17%       (46%)</t>
  </si>
  <si>
    <t>0,00%       (6%)</t>
  </si>
  <si>
    <t>16,45%       (7%)</t>
  </si>
  <si>
    <t>59,41%       (34%)</t>
  </si>
  <si>
    <t>-4,25%       (45%)</t>
  </si>
  <si>
    <t>6,10%       (7%)</t>
  </si>
  <si>
    <t>15,04%       (37%)</t>
  </si>
  <si>
    <t>0,00%       (21%)</t>
  </si>
  <si>
    <t>0,25%       (19%)</t>
  </si>
  <si>
    <t>2,77%       (52%)</t>
  </si>
  <si>
    <t>0,00%       (32%)</t>
  </si>
  <si>
    <t>1,14%       (40%)</t>
  </si>
  <si>
    <t>5,72%       (11%)</t>
  </si>
  <si>
    <t>8,06%       (23%)</t>
  </si>
  <si>
    <t>17,61%       (32%)</t>
  </si>
  <si>
    <t>37,76%       (26%)</t>
  </si>
  <si>
    <t>4,65%       (8%)</t>
  </si>
  <si>
    <t>10,48%       (27%)</t>
  </si>
  <si>
    <t>17,25%       (31%)</t>
  </si>
  <si>
    <t>76,68%       (26%)</t>
  </si>
  <si>
    <t>-214,54%       (26%)</t>
  </si>
  <si>
    <t>-79,54%       (24%)</t>
  </si>
  <si>
    <t>-3,16%       (22%)</t>
  </si>
  <si>
    <t>153,99%       (21%)</t>
  </si>
  <si>
    <t>-220,25%       (28%)</t>
  </si>
  <si>
    <t>-31,32%       (19%)</t>
  </si>
  <si>
    <t>53,36%       (24%)</t>
  </si>
  <si>
    <t>125,42%       (21%)</t>
  </si>
  <si>
    <t>-87,42%       (26%)</t>
  </si>
  <si>
    <t>-23,85%       (12%)</t>
  </si>
  <si>
    <t>61,22%       (15%)</t>
  </si>
  <si>
    <t>126,89%       (39%)</t>
  </si>
  <si>
    <t>126,05%       (32%)</t>
  </si>
  <si>
    <t>180,80%       (58%)</t>
  </si>
  <si>
    <t>279,38%       (8%)</t>
  </si>
  <si>
    <t>6199,36%       (2%)</t>
  </si>
  <si>
    <t>3,39%       (12%)</t>
  </si>
  <si>
    <t>6,87%       (33%)</t>
  </si>
  <si>
    <t>47,03%       (50%)</t>
  </si>
  <si>
    <t>7540,00%       (5%)</t>
  </si>
  <si>
    <t>10,80%       (8%)</t>
  </si>
  <si>
    <t>36,18%       (53%)</t>
  </si>
  <si>
    <t>256,85%       (31%)</t>
  </si>
  <si>
    <t>21,27%       (2%)</t>
  </si>
  <si>
    <t>41,69%       (49%)</t>
  </si>
  <si>
    <t>49,61%       (22%)</t>
  </si>
  <si>
    <t>97,63%       (18%)</t>
  </si>
  <si>
    <t>63,24%       (9%)</t>
  </si>
  <si>
    <t>83,83%       (63%)</t>
  </si>
  <si>
    <t>114,29%       (26%)</t>
  </si>
  <si>
    <t>553,71%       (3%)</t>
  </si>
  <si>
    <t>-36,94%       (65%)</t>
  </si>
  <si>
    <t>-10,60%       (26%)</t>
  </si>
  <si>
    <t>2,68%       (7%)</t>
  </si>
  <si>
    <t>96,97%       (2%)</t>
  </si>
  <si>
    <t>-6,13%       (39%)</t>
  </si>
  <si>
    <t>0,00%       (43%)</t>
  </si>
  <si>
    <t>5,10%       (11%)</t>
  </si>
  <si>
    <t>96,97%       (7%)</t>
  </si>
  <si>
    <t>-56,83%       (58%)</t>
  </si>
  <si>
    <t>-34,11%       (36%)</t>
  </si>
  <si>
    <t>2,11%       (5%)</t>
  </si>
  <si>
    <t>113,93%       (2%)</t>
  </si>
  <si>
    <t>-38,17%       (38%)</t>
  </si>
  <si>
    <t>-8,88%       (48%)</t>
  </si>
  <si>
    <t>-0,15%       (9%)</t>
  </si>
  <si>
    <t>109,62%       (6%)</t>
  </si>
  <si>
    <t>11,00%       (28%)</t>
  </si>
  <si>
    <t>11,61%       (22%)</t>
  </si>
  <si>
    <t>15,12%       (36%)</t>
  </si>
  <si>
    <t>48,75%       (6%)</t>
  </si>
  <si>
    <t>82,11%       (26%)</t>
  </si>
  <si>
    <t>7,42%       (29%)</t>
  </si>
  <si>
    <t>8,21%       (32%)</t>
  </si>
  <si>
    <t>9,93%       (22%)</t>
  </si>
  <si>
    <t>52,60%       (9%)</t>
  </si>
  <si>
    <t>27,26%       (28%)</t>
  </si>
  <si>
    <t>31,09%       (22%)</t>
  </si>
  <si>
    <t>47,09%       (36%)</t>
  </si>
  <si>
    <t>83,59%       (6%)</t>
  </si>
  <si>
    <t>Hodnota k  30.9.2011</t>
  </si>
  <si>
    <t>Hodnota k 30.9.2010</t>
  </si>
  <si>
    <t>Hodnota k 30.9.2011</t>
  </si>
  <si>
    <t>Hodnota k 30.9.2010</t>
  </si>
  <si>
    <t>HHI
30.9.2011</t>
  </si>
  <si>
    <t>HHI
30.9.2010</t>
  </si>
  <si>
    <t>Hodnota k 30.9.2011</t>
  </si>
  <si>
    <t>HHI         30.9.2011</t>
  </si>
  <si>
    <t>HHI         30.9.2010</t>
  </si>
  <si>
    <t>Dôchodkové správcovské spoločnosti k 30.9.2011</t>
  </si>
  <si>
    <t>NAV k 30.9.2011</t>
  </si>
  <si>
    <t>Doplnkové dôchodkové spoločnosti k 30.9.2011</t>
  </si>
  <si>
    <t>NAV k 30.9.2011</t>
  </si>
  <si>
    <t>Správcovské spoločnosti k 30.9.2011</t>
  </si>
  <si>
    <t>Náklady, výnosy a ukazovatele ziskovosti tuzemských správcovských spoločností k 30.9.2011 (údaje v tis. EUR)</t>
  </si>
  <si>
    <t>Štruktúra otvorených podielových fondov k 30.9.2011 (údaje v tis. EUR)</t>
  </si>
  <si>
    <t>Čisté predaje otvorených podielových fondov k 30.9.2011 (údaje v tis. EUR)</t>
  </si>
  <si>
    <t>Priemerné výkonnosti otvorených podielových fondov k 30.9.2011 (údaje v % p.a.)</t>
  </si>
  <si>
    <t>Štruktúra majetku tuzemských podielových fondov k 30.9.2011 (údaje v tis. EUR)</t>
  </si>
  <si>
    <t>Objem obchodov k 30.9.2011 (údaje v tis. EUR)</t>
  </si>
  <si>
    <t>Trhová kapitalizácia k 30.9.2011 (údaje v tis. EUR)</t>
  </si>
  <si>
    <t>Evidované emisie k 30.9.2011 (údaje v tis. EUR)</t>
  </si>
  <si>
    <t>Objem 
k 30.9.2010</t>
  </si>
  <si>
    <t>Objem 
k 30.9.2011</t>
  </si>
  <si>
    <t>9 mesiacov</t>
  </si>
  <si>
    <t>10,66%       (14%)</t>
  </si>
  <si>
    <t>11,38%       (37%)</t>
  </si>
  <si>
    <t>14,83%       (35%)</t>
  </si>
  <si>
    <t>99,12%       (8%)</t>
  </si>
  <si>
    <t>100,00%       (57%)</t>
  </si>
  <si>
    <t>100,00%       (0%)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</si>
  <si>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</t>
  </si>
  <si>
    <t>Ukazovateľ Tier I ratio (bez pobočiek)**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</si>
</sst>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  <numFmt numFmtId="202" formatCode="#,##0.000"/>
    <numFmt numFmtId="203" formatCode="#,###.00;\-#,###.00"/>
  </numFmts>
  <fonts count="20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  <font>
      <sz val="12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</borders>
  <cellStyleXfs count="28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5" fillId="0" borderId="0" xfId="21" applyFill="1">
      <alignment/>
      <protection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10" fontId="1" fillId="2" borderId="4" xfId="27" applyNumberFormat="1" applyFont="1" applyFill="1" applyBorder="1" applyAlignment="1">
      <alignment horizontal="right" vertical="center" wrapText="1"/>
    </xf>
    <xf numFmtId="10" fontId="1" fillId="0" borderId="4" xfId="27" applyNumberFormat="1" applyFont="1" applyBorder="1" applyAlignment="1">
      <alignment horizontal="right" vertical="center" wrapText="1"/>
    </xf>
    <xf numFmtId="10" fontId="1" fillId="0" borderId="2" xfId="27" applyNumberFormat="1" applyFont="1" applyBorder="1" applyAlignment="1">
      <alignment horizontal="right" vertical="center" wrapText="1"/>
    </xf>
    <xf numFmtId="10" fontId="1" fillId="2" borderId="3" xfId="27" applyNumberFormat="1" applyFont="1" applyFill="1" applyBorder="1" applyAlignment="1">
      <alignment horizontal="right" vertical="center" wrapText="1"/>
    </xf>
    <xf numFmtId="10" fontId="1" fillId="0" borderId="3" xfId="27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0" fontId="1" fillId="2" borderId="2" xfId="27" applyNumberFormat="1" applyFont="1" applyFill="1" applyBorder="1" applyAlignment="1">
      <alignment horizontal="right" vertical="center" wrapText="1"/>
    </xf>
    <xf numFmtId="10" fontId="1" fillId="2" borderId="0" xfId="27" applyNumberFormat="1" applyFont="1" applyFill="1" applyBorder="1" applyAlignment="1">
      <alignment horizontal="right" vertical="center" wrapText="1"/>
    </xf>
    <xf numFmtId="10" fontId="1" fillId="0" borderId="0" xfId="27" applyNumberFormat="1" applyFont="1" applyBorder="1" applyAlignment="1">
      <alignment horizontal="right" vertical="center" wrapText="1"/>
    </xf>
    <xf numFmtId="10" fontId="1" fillId="2" borderId="0" xfId="27" applyNumberFormat="1" applyFont="1" applyFill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0" xfId="21" applyBorder="1">
      <alignment/>
      <protection/>
    </xf>
    <xf numFmtId="3" fontId="1" fillId="3" borderId="13" xfId="0" applyNumberFormat="1" applyFont="1" applyFill="1" applyBorder="1" applyAlignment="1">
      <alignment horizontal="right" wrapText="1"/>
    </xf>
    <xf numFmtId="10" fontId="1" fillId="2" borderId="0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6" xfId="0" applyNumberFormat="1" applyFont="1" applyFill="1" applyBorder="1" applyAlignment="1">
      <alignment horizontal="right" vertical="center" wrapText="1"/>
    </xf>
    <xf numFmtId="9" fontId="1" fillId="2" borderId="2" xfId="27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9" fontId="1" fillId="0" borderId="3" xfId="27" applyFont="1" applyBorder="1" applyAlignment="1">
      <alignment horizontal="right" vertical="center" wrapText="1"/>
    </xf>
    <xf numFmtId="9" fontId="1" fillId="2" borderId="3" xfId="27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9" fontId="1" fillId="0" borderId="4" xfId="27" applyFont="1" applyBorder="1" applyAlignment="1">
      <alignment horizontal="right" vertical="center" wrapText="1"/>
    </xf>
    <xf numFmtId="9" fontId="1" fillId="2" borderId="4" xfId="27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9" fontId="1" fillId="2" borderId="0" xfId="27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27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3" xfId="0" applyNumberFormat="1" applyFont="1" applyFill="1" applyBorder="1" applyAlignment="1">
      <alignment horizontal="right" vertical="center" wrapText="1"/>
    </xf>
    <xf numFmtId="9" fontId="1" fillId="2" borderId="4" xfId="0" applyNumberFormat="1" applyFont="1" applyFill="1" applyBorder="1" applyAlignment="1">
      <alignment horizontal="right" vertical="center" wrapText="1"/>
    </xf>
    <xf numFmtId="0" fontId="6" fillId="2" borderId="0" xfId="21" applyFont="1" applyFill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2" fillId="2" borderId="0" xfId="21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9" fontId="1" fillId="2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9" fontId="1" fillId="2" borderId="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9" fontId="1" fillId="2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1" fillId="2" borderId="3" xfId="21" applyFont="1" applyFill="1" applyBorder="1" applyAlignment="1">
      <alignment vertical="center" wrapText="1"/>
      <protection/>
    </xf>
    <xf numFmtId="0" fontId="1" fillId="2" borderId="4" xfId="21" applyFont="1" applyFill="1" applyBorder="1" applyAlignment="1">
      <alignment vertical="center" wrapText="1"/>
      <protection/>
    </xf>
    <xf numFmtId="3" fontId="3" fillId="2" borderId="10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7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192" fontId="1" fillId="0" borderId="3" xfId="27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192" fontId="1" fillId="0" borderId="4" xfId="27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9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justify" vertical="center" wrapText="1"/>
    </xf>
    <xf numFmtId="3" fontId="3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192" fontId="1" fillId="0" borderId="6" xfId="27" applyNumberFormat="1" applyFont="1" applyBorder="1" applyAlignment="1">
      <alignment horizontal="right" vertical="center" wrapText="1"/>
    </xf>
    <xf numFmtId="192" fontId="1" fillId="2" borderId="6" xfId="27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 wrapText="1"/>
    </xf>
    <xf numFmtId="192" fontId="1" fillId="0" borderId="8" xfId="27" applyNumberFormat="1" applyFont="1" applyBorder="1" applyAlignment="1">
      <alignment horizontal="right" vertical="center" wrapText="1"/>
    </xf>
    <xf numFmtId="192" fontId="1" fillId="2" borderId="8" xfId="27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192" fontId="1" fillId="0" borderId="9" xfId="27" applyNumberFormat="1" applyFont="1" applyBorder="1" applyAlignment="1">
      <alignment horizontal="right" vertical="center" wrapText="1"/>
    </xf>
    <xf numFmtId="192" fontId="1" fillId="2" borderId="9" xfId="27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7" applyNumberFormat="1" applyFont="1" applyFill="1" applyBorder="1" applyAlignment="1">
      <alignment horizontal="right" vertical="center" wrapText="1"/>
    </xf>
    <xf numFmtId="192" fontId="1" fillId="2" borderId="3" xfId="27" applyNumberFormat="1" applyFont="1" applyFill="1" applyBorder="1" applyAlignment="1">
      <alignment horizontal="right" vertical="center" wrapText="1"/>
    </xf>
    <xf numFmtId="192" fontId="1" fillId="2" borderId="4" xfId="27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6" xfId="27" applyNumberFormat="1" applyFont="1" applyFill="1" applyBorder="1" applyAlignment="1">
      <alignment horizontal="right" vertical="center"/>
    </xf>
    <xf numFmtId="192" fontId="1" fillId="2" borderId="3" xfId="27" applyNumberFormat="1" applyFont="1" applyFill="1" applyBorder="1" applyAlignment="1">
      <alignment horizontal="right" vertical="center"/>
    </xf>
    <xf numFmtId="192" fontId="1" fillId="2" borderId="4" xfId="27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vertical="center" wrapText="1"/>
    </xf>
    <xf numFmtId="10" fontId="1" fillId="2" borderId="17" xfId="27" applyNumberFormat="1" applyFont="1" applyFill="1" applyBorder="1" applyAlignment="1">
      <alignment horizontal="right" vertical="center" wrapText="1"/>
    </xf>
    <xf numFmtId="10" fontId="1" fillId="0" borderId="3" xfId="27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4" fillId="2" borderId="9" xfId="22" applyFont="1" applyFill="1" applyBorder="1">
      <alignment/>
      <protection/>
    </xf>
    <xf numFmtId="0" fontId="16" fillId="2" borderId="9" xfId="22" applyFont="1" applyFill="1" applyBorder="1">
      <alignment/>
      <protection/>
    </xf>
    <xf numFmtId="0" fontId="16" fillId="2" borderId="0" xfId="22" applyFont="1" applyFill="1" applyBorder="1">
      <alignment/>
      <protection/>
    </xf>
    <xf numFmtId="0" fontId="16" fillId="2" borderId="0" xfId="22" applyFont="1" applyFill="1">
      <alignment/>
      <protection/>
    </xf>
    <xf numFmtId="0" fontId="17" fillId="2" borderId="2" xfId="22" applyFont="1" applyFill="1" applyBorder="1">
      <alignment/>
      <protection/>
    </xf>
    <xf numFmtId="0" fontId="18" fillId="2" borderId="2" xfId="22" applyFont="1" applyFill="1" applyBorder="1">
      <alignment/>
      <protection/>
    </xf>
    <xf numFmtId="0" fontId="18" fillId="2" borderId="0" xfId="22" applyFont="1" applyFill="1" applyBorder="1">
      <alignment/>
      <protection/>
    </xf>
    <xf numFmtId="0" fontId="0" fillId="2" borderId="0" xfId="22" applyFill="1">
      <alignment/>
      <protection/>
    </xf>
    <xf numFmtId="0" fontId="0" fillId="2" borderId="0" xfId="22" applyFill="1" applyBorder="1">
      <alignment/>
      <protection/>
    </xf>
    <xf numFmtId="0" fontId="18" fillId="2" borderId="10" xfId="22" applyFont="1" applyFill="1" applyBorder="1" applyAlignment="1">
      <alignment horizontal="center"/>
      <protection/>
    </xf>
    <xf numFmtId="0" fontId="3" fillId="2" borderId="1" xfId="22" applyFont="1" applyFill="1" applyBorder="1" applyAlignment="1">
      <alignment vertical="top" wrapText="1"/>
      <protection/>
    </xf>
    <xf numFmtId="0" fontId="3" fillId="0" borderId="1" xfId="22" applyFont="1" applyBorder="1" applyAlignment="1">
      <alignment vertical="top" wrapText="1"/>
      <protection/>
    </xf>
    <xf numFmtId="0" fontId="3" fillId="2" borderId="1" xfId="22" applyFont="1" applyFill="1" applyBorder="1" applyAlignment="1">
      <alignment horizontal="left" vertical="top" wrapText="1"/>
      <protection/>
    </xf>
    <xf numFmtId="0" fontId="3" fillId="2" borderId="0" xfId="22" applyFont="1" applyFill="1" applyBorder="1" applyAlignment="1">
      <alignment horizontal="left" vertical="top" wrapText="1"/>
      <protection/>
    </xf>
    <xf numFmtId="0" fontId="18" fillId="2" borderId="9" xfId="22" applyFont="1" applyFill="1" applyBorder="1" applyAlignment="1">
      <alignment horizontal="center"/>
      <protection/>
    </xf>
    <xf numFmtId="0" fontId="3" fillId="2" borderId="9" xfId="22" applyFont="1" applyFill="1" applyBorder="1" applyAlignment="1">
      <alignment horizontal="center" wrapText="1"/>
      <protection/>
    </xf>
    <xf numFmtId="0" fontId="3" fillId="2" borderId="0" xfId="22" applyFont="1" applyFill="1" applyBorder="1" applyAlignment="1">
      <alignment horizontal="center" wrapText="1"/>
      <protection/>
    </xf>
    <xf numFmtId="0" fontId="1" fillId="2" borderId="2" xfId="22" applyFont="1" applyFill="1" applyBorder="1">
      <alignment/>
      <protection/>
    </xf>
    <xf numFmtId="9" fontId="1" fillId="2" borderId="0" xfId="27" applyFont="1" applyFill="1" applyBorder="1" applyAlignment="1">
      <alignment wrapText="1"/>
    </xf>
    <xf numFmtId="1" fontId="1" fillId="2" borderId="0" xfId="22" applyNumberFormat="1" applyFont="1" applyFill="1" applyBorder="1" applyAlignment="1">
      <alignment wrapText="1"/>
      <protection/>
    </xf>
    <xf numFmtId="0" fontId="1" fillId="2" borderId="7" xfId="22" applyFont="1" applyFill="1" applyBorder="1">
      <alignment/>
      <protection/>
    </xf>
    <xf numFmtId="0" fontId="1" fillId="2" borderId="0" xfId="22" applyFont="1" applyFill="1" applyBorder="1" applyAlignment="1">
      <alignment horizontal="right" wrapText="1"/>
      <protection/>
    </xf>
    <xf numFmtId="10" fontId="1" fillId="2" borderId="0" xfId="27" applyNumberFormat="1" applyFont="1" applyFill="1" applyBorder="1" applyAlignment="1">
      <alignment horizontal="right" wrapText="1"/>
    </xf>
    <xf numFmtId="0" fontId="1" fillId="2" borderId="9" xfId="22" applyFont="1" applyFill="1" applyBorder="1">
      <alignment/>
      <protection/>
    </xf>
    <xf numFmtId="0" fontId="1" fillId="2" borderId="10" xfId="22" applyFont="1" applyFill="1" applyBorder="1" applyAlignment="1">
      <alignment horizontal="center"/>
      <protection/>
    </xf>
    <xf numFmtId="0" fontId="3" fillId="2" borderId="16" xfId="22" applyFont="1" applyFill="1" applyBorder="1" applyAlignment="1">
      <alignment horizontal="left" vertical="top" wrapText="1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2" xfId="22" applyFont="1" applyBorder="1" applyAlignment="1">
      <alignment vertical="top" wrapText="1"/>
      <protection/>
    </xf>
    <xf numFmtId="0" fontId="1" fillId="0" borderId="7" xfId="22" applyFont="1" applyBorder="1" applyAlignment="1">
      <alignment vertical="top" wrapText="1"/>
      <protection/>
    </xf>
    <xf numFmtId="0" fontId="1" fillId="2" borderId="7" xfId="22" applyFont="1" applyFill="1" applyBorder="1" applyAlignment="1">
      <alignment/>
      <protection/>
    </xf>
    <xf numFmtId="0" fontId="1" fillId="0" borderId="9" xfId="22" applyFont="1" applyBorder="1" applyAlignment="1">
      <alignment vertical="top" wrapText="1"/>
      <protection/>
    </xf>
    <xf numFmtId="0" fontId="3" fillId="0" borderId="18" xfId="22" applyFont="1" applyBorder="1" applyAlignment="1">
      <alignment vertical="top" wrapText="1"/>
      <protection/>
    </xf>
    <xf numFmtId="0" fontId="3" fillId="2" borderId="0" xfId="22" applyFont="1" applyFill="1" applyAlignment="1">
      <alignment horizontal="justify" vertical="top" wrapText="1"/>
      <protection/>
    </xf>
    <xf numFmtId="0" fontId="3" fillId="0" borderId="0" xfId="22" applyFont="1" applyAlignment="1">
      <alignment horizontal="justify" vertical="top" wrapText="1"/>
      <protection/>
    </xf>
    <xf numFmtId="0" fontId="1" fillId="2" borderId="0" xfId="22" applyFont="1" applyFill="1" applyBorder="1">
      <alignment/>
      <protection/>
    </xf>
    <xf numFmtId="0" fontId="3" fillId="2" borderId="10" xfId="22" applyFont="1" applyFill="1" applyBorder="1" applyAlignment="1">
      <alignment horizontal="center"/>
      <protection/>
    </xf>
    <xf numFmtId="0" fontId="3" fillId="2" borderId="9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left" indent="1"/>
      <protection/>
    </xf>
    <xf numFmtId="0" fontId="1" fillId="2" borderId="0" xfId="22" applyFont="1" applyFill="1" applyBorder="1" applyAlignment="1">
      <alignment horizontal="left" indent="2"/>
      <protection/>
    </xf>
    <xf numFmtId="0" fontId="18" fillId="2" borderId="0" xfId="22" applyFont="1" applyFill="1" applyBorder="1" applyAlignment="1">
      <alignment wrapText="1"/>
      <protection/>
    </xf>
    <xf numFmtId="0" fontId="1" fillId="2" borderId="7" xfId="22" applyFont="1" applyFill="1" applyBorder="1" applyAlignment="1">
      <alignment horizontal="left" indent="1"/>
      <protection/>
    </xf>
    <xf numFmtId="0" fontId="1" fillId="2" borderId="9" xfId="22" applyFont="1" applyFill="1" applyBorder="1" applyAlignment="1">
      <alignment horizontal="left" indent="1"/>
      <protection/>
    </xf>
    <xf numFmtId="0" fontId="4" fillId="2" borderId="0" xfId="22" applyFont="1" applyFill="1" applyBorder="1">
      <alignment/>
      <protection/>
    </xf>
    <xf numFmtId="0" fontId="1" fillId="2" borderId="7" xfId="22" applyFont="1" applyFill="1" applyBorder="1" applyAlignment="1">
      <alignment wrapText="1"/>
      <protection/>
    </xf>
    <xf numFmtId="0" fontId="11" fillId="2" borderId="0" xfId="22" applyFont="1" applyFill="1" applyBorder="1" applyAlignment="1">
      <alignment/>
      <protection/>
    </xf>
    <xf numFmtId="0" fontId="5" fillId="2" borderId="0" xfId="22" applyFill="1">
      <alignment/>
      <protection/>
    </xf>
    <xf numFmtId="0" fontId="19" fillId="2" borderId="0" xfId="22" applyFont="1" applyFill="1">
      <alignment/>
      <protection/>
    </xf>
    <xf numFmtId="0" fontId="5" fillId="2" borderId="0" xfId="0" applyFill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" fontId="1" fillId="2" borderId="0" xfId="0" applyNumberFormat="1" applyFont="1" applyFill="1" applyAlignment="1">
      <alignment vertical="center"/>
    </xf>
    <xf numFmtId="0" fontId="5" fillId="2" borderId="2" xfId="0" applyFill="1" applyBorder="1" applyAlignment="1">
      <alignment vertical="center"/>
    </xf>
    <xf numFmtId="0" fontId="5" fillId="2" borderId="0" xfId="0" applyFill="1" applyBorder="1" applyAlignment="1">
      <alignment vertical="center"/>
    </xf>
    <xf numFmtId="0" fontId="5" fillId="0" borderId="0" xfId="0" applyFill="1" applyBorder="1" applyAlignment="1">
      <alignment vertical="center"/>
    </xf>
    <xf numFmtId="0" fontId="5" fillId="2" borderId="0" xfId="0" applyFill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26">
      <alignment/>
      <protection/>
    </xf>
    <xf numFmtId="0" fontId="1" fillId="2" borderId="2" xfId="21" applyFont="1" applyFill="1" applyBorder="1" applyAlignment="1">
      <alignment horizontal="justify" wrapText="1"/>
      <protection/>
    </xf>
    <xf numFmtId="3" fontId="1" fillId="0" borderId="2" xfId="21" applyNumberFormat="1" applyFont="1" applyFill="1" applyBorder="1" applyAlignment="1">
      <alignment horizontal="right" vertical="top" wrapText="1"/>
      <protection/>
    </xf>
    <xf numFmtId="192" fontId="1" fillId="0" borderId="2" xfId="27" applyNumberFormat="1" applyFont="1" applyFill="1" applyBorder="1" applyAlignment="1">
      <alignment horizontal="right" vertical="top" wrapText="1"/>
    </xf>
    <xf numFmtId="3" fontId="1" fillId="0" borderId="3" xfId="21" applyNumberFormat="1" applyFont="1" applyFill="1" applyBorder="1" applyAlignment="1">
      <alignment horizontal="right" vertical="top" wrapText="1"/>
      <protection/>
    </xf>
    <xf numFmtId="3" fontId="1" fillId="0" borderId="7" xfId="21" applyNumberFormat="1" applyFont="1" applyFill="1" applyBorder="1" applyAlignment="1">
      <alignment horizontal="right" vertical="top" wrapText="1"/>
      <protection/>
    </xf>
    <xf numFmtId="192" fontId="1" fillId="0" borderId="7" xfId="27" applyNumberFormat="1" applyFont="1" applyFill="1" applyBorder="1" applyAlignment="1">
      <alignment horizontal="right" vertical="top" wrapText="1"/>
    </xf>
    <xf numFmtId="3" fontId="1" fillId="0" borderId="4" xfId="21" applyNumberFormat="1" applyFont="1" applyFill="1" applyBorder="1" applyAlignment="1">
      <alignment horizontal="right" vertical="top" wrapText="1"/>
      <protection/>
    </xf>
    <xf numFmtId="3" fontId="1" fillId="0" borderId="9" xfId="21" applyNumberFormat="1" applyFont="1" applyFill="1" applyBorder="1" applyAlignment="1">
      <alignment horizontal="right" vertical="top" wrapText="1"/>
      <protection/>
    </xf>
    <xf numFmtId="192" fontId="1" fillId="0" borderId="9" xfId="27" applyNumberFormat="1" applyFont="1" applyFill="1" applyBorder="1" applyAlignment="1">
      <alignment horizontal="right" vertical="top" wrapText="1"/>
    </xf>
    <xf numFmtId="0" fontId="3" fillId="2" borderId="2" xfId="21" applyFont="1" applyFill="1" applyBorder="1" applyAlignment="1">
      <alignment wrapText="1"/>
      <protection/>
    </xf>
    <xf numFmtId="0" fontId="2" fillId="2" borderId="9" xfId="21" applyFont="1" applyFill="1" applyBorder="1" applyAlignment="1">
      <alignment horizontal="justify" vertical="top" wrapText="1"/>
      <protection/>
    </xf>
    <xf numFmtId="14" fontId="1" fillId="0" borderId="8" xfId="21" applyNumberFormat="1" applyFont="1" applyFill="1" applyBorder="1" applyAlignment="1">
      <alignment horizontal="left" vertical="top" wrapText="1"/>
      <protection/>
    </xf>
    <xf numFmtId="2" fontId="1" fillId="0" borderId="0" xfId="24" applyNumberFormat="1" applyFont="1" applyFill="1" applyBorder="1" applyAlignment="1">
      <alignment horizontal="right" vertical="top" wrapText="1"/>
      <protection/>
    </xf>
    <xf numFmtId="14" fontId="1" fillId="0" borderId="7" xfId="21" applyNumberFormat="1" applyFont="1" applyFill="1" applyBorder="1" applyAlignment="1">
      <alignment horizontal="left" vertical="top" wrapText="1"/>
      <protection/>
    </xf>
    <xf numFmtId="2" fontId="1" fillId="0" borderId="3" xfId="24" applyNumberFormat="1" applyFont="1" applyFill="1" applyBorder="1" applyAlignment="1">
      <alignment horizontal="right" vertical="top" wrapText="1"/>
      <protection/>
    </xf>
    <xf numFmtId="14" fontId="1" fillId="0" borderId="4" xfId="21" applyNumberFormat="1" applyFont="1" applyFill="1" applyBorder="1" applyAlignment="1">
      <alignment horizontal="left" vertical="top" wrapText="1"/>
      <protection/>
    </xf>
    <xf numFmtId="2" fontId="1" fillId="0" borderId="4" xfId="24" applyNumberFormat="1" applyFont="1" applyFill="1" applyBorder="1" applyAlignment="1">
      <alignment horizontal="right" vertical="top" wrapText="1"/>
      <protection/>
    </xf>
    <xf numFmtId="0" fontId="0" fillId="0" borderId="0" xfId="24">
      <alignment/>
      <protection/>
    </xf>
    <xf numFmtId="0" fontId="0" fillId="0" borderId="0" xfId="25">
      <alignment/>
      <protection/>
    </xf>
    <xf numFmtId="0" fontId="7" fillId="2" borderId="2" xfId="25" applyFont="1" applyFill="1" applyBorder="1" applyAlignment="1">
      <alignment vertical="top" wrapText="1"/>
      <protection/>
    </xf>
    <xf numFmtId="0" fontId="0" fillId="2" borderId="2" xfId="25" applyFill="1" applyBorder="1" applyAlignment="1">
      <alignment vertical="top" wrapText="1"/>
      <protection/>
    </xf>
    <xf numFmtId="0" fontId="0" fillId="2" borderId="0" xfId="25" applyFill="1" applyBorder="1" applyAlignment="1">
      <alignment vertical="top" wrapText="1"/>
      <protection/>
    </xf>
    <xf numFmtId="0" fontId="0" fillId="0" borderId="2" xfId="25" applyFont="1" applyBorder="1">
      <alignment/>
      <protection/>
    </xf>
    <xf numFmtId="0" fontId="0" fillId="0" borderId="2" xfId="25" applyBorder="1">
      <alignment/>
      <protection/>
    </xf>
    <xf numFmtId="0" fontId="0" fillId="0" borderId="0" xfId="25" applyFont="1" applyBorder="1">
      <alignment/>
      <protection/>
    </xf>
    <xf numFmtId="0" fontId="0" fillId="0" borderId="9" xfId="25" applyFont="1" applyBorder="1">
      <alignment/>
      <protection/>
    </xf>
    <xf numFmtId="0" fontId="3" fillId="2" borderId="9" xfId="21" applyFont="1" applyFill="1" applyBorder="1" applyAlignment="1">
      <alignment vertical="top" wrapText="1"/>
      <protection/>
    </xf>
    <xf numFmtId="3" fontId="1" fillId="0" borderId="0" xfId="21" applyNumberFormat="1" applyFont="1" applyFill="1" applyBorder="1" applyAlignment="1">
      <alignment horizontal="right" vertical="top" wrapText="1"/>
      <protection/>
    </xf>
    <xf numFmtId="192" fontId="1" fillId="0" borderId="6" xfId="27" applyNumberFormat="1" applyFont="1" applyBorder="1" applyAlignment="1">
      <alignment horizontal="right" vertical="top"/>
    </xf>
    <xf numFmtId="192" fontId="1" fillId="0" borderId="0" xfId="27" applyNumberFormat="1" applyFont="1" applyAlignment="1">
      <alignment horizontal="right" vertical="top"/>
    </xf>
    <xf numFmtId="192" fontId="1" fillId="0" borderId="7" xfId="27" applyNumberFormat="1" applyFont="1" applyBorder="1" applyAlignment="1">
      <alignment horizontal="right" vertical="top"/>
    </xf>
    <xf numFmtId="0" fontId="3" fillId="2" borderId="4" xfId="21" applyFont="1" applyFill="1" applyBorder="1" applyAlignment="1">
      <alignment vertical="top" wrapText="1"/>
      <protection/>
    </xf>
    <xf numFmtId="192" fontId="1" fillId="0" borderId="4" xfId="27" applyNumberFormat="1" applyFont="1" applyBorder="1" applyAlignment="1">
      <alignment horizontal="right" vertical="top"/>
    </xf>
    <xf numFmtId="192" fontId="0" fillId="2" borderId="0" xfId="27" applyNumberFormat="1" applyFill="1" applyAlignment="1">
      <alignment/>
    </xf>
    <xf numFmtId="192" fontId="1" fillId="2" borderId="0" xfId="27" applyNumberFormat="1" applyFont="1" applyFill="1" applyAlignment="1">
      <alignment/>
    </xf>
    <xf numFmtId="3" fontId="1" fillId="2" borderId="2" xfId="22" applyNumberFormat="1" applyFont="1" applyFill="1" applyBorder="1" applyAlignment="1">
      <alignment horizontal="right" vertical="center" wrapText="1"/>
      <protection/>
    </xf>
    <xf numFmtId="3" fontId="1" fillId="0" borderId="2" xfId="22" applyNumberFormat="1" applyFont="1" applyBorder="1" applyAlignment="1">
      <alignment horizontal="right" vertical="center" wrapText="1"/>
      <protection/>
    </xf>
    <xf numFmtId="192" fontId="1" fillId="2" borderId="2" xfId="22" applyNumberFormat="1" applyFont="1" applyFill="1" applyBorder="1" applyAlignment="1">
      <alignment horizontal="right" vertical="center" wrapText="1"/>
      <protection/>
    </xf>
    <xf numFmtId="192" fontId="1" fillId="0" borderId="19" xfId="22" applyNumberFormat="1" applyFont="1" applyBorder="1" applyAlignment="1">
      <alignment horizontal="right" vertical="center" wrapText="1"/>
      <protection/>
    </xf>
    <xf numFmtId="192" fontId="1" fillId="2" borderId="3" xfId="22" applyNumberFormat="1" applyFont="1" applyFill="1" applyBorder="1" applyAlignment="1">
      <alignment horizontal="right" vertical="center" wrapText="1"/>
      <protection/>
    </xf>
    <xf numFmtId="192" fontId="1" fillId="0" borderId="3" xfId="22" applyNumberFormat="1" applyFont="1" applyBorder="1" applyAlignment="1">
      <alignment horizontal="right" vertical="center" wrapText="1"/>
      <protection/>
    </xf>
    <xf numFmtId="0" fontId="1" fillId="0" borderId="20" xfId="22" applyFont="1" applyBorder="1" applyAlignment="1">
      <alignment horizontal="right" vertical="center" wrapText="1"/>
      <protection/>
    </xf>
    <xf numFmtId="192" fontId="1" fillId="2" borderId="4" xfId="22" applyNumberFormat="1" applyFont="1" applyFill="1" applyBorder="1" applyAlignment="1">
      <alignment horizontal="right" vertical="center" wrapText="1"/>
      <protection/>
    </xf>
    <xf numFmtId="192" fontId="1" fillId="0" borderId="4" xfId="22" applyNumberFormat="1" applyFont="1" applyBorder="1" applyAlignment="1">
      <alignment horizontal="right" vertical="center" wrapText="1"/>
      <protection/>
    </xf>
    <xf numFmtId="0" fontId="1" fillId="0" borderId="21" xfId="22" applyFont="1" applyBorder="1" applyAlignment="1">
      <alignment horizontal="right" vertical="center" wrapText="1"/>
      <protection/>
    </xf>
    <xf numFmtId="192" fontId="1" fillId="0" borderId="2" xfId="22" applyNumberFormat="1" applyFont="1" applyBorder="1" applyAlignment="1">
      <alignment horizontal="right" vertical="center" wrapText="1"/>
      <protection/>
    </xf>
    <xf numFmtId="3" fontId="1" fillId="2" borderId="3" xfId="22" applyNumberFormat="1" applyFont="1" applyFill="1" applyBorder="1" applyAlignment="1">
      <alignment horizontal="right" vertical="center" wrapText="1"/>
      <protection/>
    </xf>
    <xf numFmtId="3" fontId="1" fillId="0" borderId="3" xfId="22" applyNumberFormat="1" applyFont="1" applyBorder="1" applyAlignment="1">
      <alignment horizontal="right" vertical="center" wrapText="1"/>
      <protection/>
    </xf>
    <xf numFmtId="3" fontId="1" fillId="2" borderId="7" xfId="22" applyNumberFormat="1" applyFont="1" applyFill="1" applyBorder="1" applyAlignment="1">
      <alignment horizontal="right" vertical="center" wrapText="1"/>
      <protection/>
    </xf>
    <xf numFmtId="3" fontId="1" fillId="0" borderId="7" xfId="22" applyNumberFormat="1" applyFont="1" applyBorder="1" applyAlignment="1">
      <alignment horizontal="right" vertical="center" wrapText="1"/>
      <protection/>
    </xf>
    <xf numFmtId="192" fontId="1" fillId="2" borderId="7" xfId="22" applyNumberFormat="1" applyFont="1" applyFill="1" applyBorder="1" applyAlignment="1">
      <alignment horizontal="right" vertical="center" wrapText="1"/>
      <protection/>
    </xf>
    <xf numFmtId="192" fontId="1" fillId="0" borderId="7" xfId="22" applyNumberFormat="1" applyFont="1" applyBorder="1" applyAlignment="1">
      <alignment horizontal="right" vertical="center" wrapText="1"/>
      <protection/>
    </xf>
    <xf numFmtId="3" fontId="1" fillId="2" borderId="9" xfId="22" applyNumberFormat="1" applyFont="1" applyFill="1" applyBorder="1" applyAlignment="1">
      <alignment horizontal="right" vertical="center" wrapText="1"/>
      <protection/>
    </xf>
    <xf numFmtId="3" fontId="1" fillId="0" borderId="9" xfId="22" applyNumberFormat="1" applyFont="1" applyBorder="1" applyAlignment="1">
      <alignment horizontal="right" vertical="center" wrapText="1"/>
      <protection/>
    </xf>
    <xf numFmtId="192" fontId="1" fillId="2" borderId="9" xfId="22" applyNumberFormat="1" applyFont="1" applyFill="1" applyBorder="1" applyAlignment="1">
      <alignment horizontal="right" vertical="center" wrapText="1"/>
      <protection/>
    </xf>
    <xf numFmtId="192" fontId="1" fillId="0" borderId="9" xfId="22" applyNumberFormat="1" applyFont="1" applyBorder="1" applyAlignment="1">
      <alignment horizontal="right" vertical="center" wrapText="1"/>
      <protection/>
    </xf>
    <xf numFmtId="3" fontId="1" fillId="2" borderId="4" xfId="22" applyNumberFormat="1" applyFont="1" applyFill="1" applyBorder="1" applyAlignment="1">
      <alignment horizontal="right" vertical="center" wrapText="1"/>
      <protection/>
    </xf>
    <xf numFmtId="3" fontId="1" fillId="0" borderId="4" xfId="22" applyNumberFormat="1" applyFont="1" applyBorder="1" applyAlignment="1">
      <alignment horizontal="right" vertical="center" wrapText="1"/>
      <protection/>
    </xf>
    <xf numFmtId="3" fontId="1" fillId="2" borderId="2" xfId="22" applyNumberFormat="1" applyFont="1" applyFill="1" applyBorder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192" fontId="1" fillId="2" borderId="2" xfId="22" applyNumberFormat="1" applyFont="1" applyFill="1" applyBorder="1" applyAlignment="1">
      <alignment horizontal="right" vertical="center"/>
      <protection/>
    </xf>
    <xf numFmtId="192" fontId="1" fillId="0" borderId="2" xfId="22" applyNumberFormat="1" applyFont="1" applyBorder="1" applyAlignment="1">
      <alignment horizontal="right" vertical="center"/>
      <protection/>
    </xf>
    <xf numFmtId="3" fontId="1" fillId="2" borderId="3" xfId="22" applyNumberFormat="1" applyFont="1" applyFill="1" applyBorder="1" applyAlignment="1">
      <alignment horizontal="right" vertical="center"/>
      <protection/>
    </xf>
    <xf numFmtId="3" fontId="1" fillId="0" borderId="3" xfId="22" applyNumberFormat="1" applyFont="1" applyBorder="1" applyAlignment="1">
      <alignment horizontal="right" vertical="center"/>
      <protection/>
    </xf>
    <xf numFmtId="192" fontId="1" fillId="2" borderId="3" xfId="22" applyNumberFormat="1" applyFont="1" applyFill="1" applyBorder="1" applyAlignment="1">
      <alignment horizontal="right" vertical="center"/>
      <protection/>
    </xf>
    <xf numFmtId="192" fontId="1" fillId="0" borderId="3" xfId="22" applyNumberFormat="1" applyFont="1" applyBorder="1" applyAlignment="1">
      <alignment horizontal="right" vertical="center"/>
      <protection/>
    </xf>
    <xf numFmtId="3" fontId="1" fillId="2" borderId="7" xfId="22" applyNumberFormat="1" applyFont="1" applyFill="1" applyBorder="1" applyAlignment="1">
      <alignment horizontal="right" vertical="center"/>
      <protection/>
    </xf>
    <xf numFmtId="192" fontId="1" fillId="2" borderId="7" xfId="22" applyNumberFormat="1" applyFont="1" applyFill="1" applyBorder="1" applyAlignment="1">
      <alignment horizontal="right" vertical="center"/>
      <protection/>
    </xf>
    <xf numFmtId="3" fontId="1" fillId="2" borderId="9" xfId="22" applyNumberFormat="1" applyFont="1" applyFill="1" applyBorder="1" applyAlignment="1">
      <alignment horizontal="right" vertical="center"/>
      <protection/>
    </xf>
    <xf numFmtId="3" fontId="1" fillId="0" borderId="9" xfId="22" applyNumberFormat="1" applyFont="1" applyBorder="1" applyAlignment="1">
      <alignment horizontal="right" vertical="center"/>
      <protection/>
    </xf>
    <xf numFmtId="192" fontId="1" fillId="2" borderId="9" xfId="22" applyNumberFormat="1" applyFont="1" applyFill="1" applyBorder="1" applyAlignment="1">
      <alignment horizontal="right" vertical="center"/>
      <protection/>
    </xf>
    <xf numFmtId="192" fontId="1" fillId="0" borderId="9" xfId="22" applyNumberFormat="1" applyFont="1" applyBorder="1" applyAlignment="1">
      <alignment horizontal="right" vertical="center"/>
      <protection/>
    </xf>
    <xf numFmtId="3" fontId="1" fillId="2" borderId="13" xfId="0" applyNumberFormat="1" applyFont="1" applyFill="1" applyBorder="1" applyAlignment="1">
      <alignment horizontal="justify" vertical="center"/>
    </xf>
    <xf numFmtId="3" fontId="1" fillId="2" borderId="22" xfId="0" applyNumberFormat="1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/>
    </xf>
    <xf numFmtId="3" fontId="3" fillId="2" borderId="23" xfId="0" applyNumberFormat="1" applyFont="1" applyFill="1" applyBorder="1" applyAlignment="1">
      <alignment vertical="center" wrapText="1"/>
    </xf>
    <xf numFmtId="3" fontId="3" fillId="2" borderId="11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top" wrapText="1"/>
    </xf>
    <xf numFmtId="3" fontId="2" fillId="2" borderId="23" xfId="0" applyNumberFormat="1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top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2" borderId="26" xfId="0" applyNumberFormat="1" applyFont="1" applyFill="1" applyBorder="1" applyAlignment="1">
      <alignment horizontal="right" wrapText="1"/>
    </xf>
    <xf numFmtId="202" fontId="5" fillId="2" borderId="0" xfId="21" applyNumberFormat="1" applyFill="1">
      <alignment/>
      <protection/>
    </xf>
    <xf numFmtId="193" fontId="5" fillId="2" borderId="0" xfId="27" applyNumberFormat="1" applyFill="1" applyAlignment="1">
      <alignment/>
    </xf>
    <xf numFmtId="0" fontId="5" fillId="2" borderId="0" xfId="21" applyFill="1" applyBorder="1">
      <alignment/>
      <protection/>
    </xf>
    <xf numFmtId="0" fontId="3" fillId="2" borderId="0" xfId="21" applyFont="1" applyFill="1" applyBorder="1">
      <alignment/>
      <protection/>
    </xf>
    <xf numFmtId="0" fontId="6" fillId="2" borderId="0" xfId="21" applyFont="1" applyFill="1" applyBorder="1" applyAlignment="1">
      <alignment vertical="top" wrapText="1"/>
      <protection/>
    </xf>
    <xf numFmtId="0" fontId="3" fillId="2" borderId="0" xfId="21" applyFont="1" applyFill="1" applyBorder="1" applyAlignment="1">
      <alignment vertical="center" wrapText="1"/>
      <protection/>
    </xf>
    <xf numFmtId="0" fontId="6" fillId="2" borderId="0" xfId="21" applyFont="1" applyFill="1" applyBorder="1" applyAlignment="1">
      <alignment vertical="center" wrapText="1"/>
      <protection/>
    </xf>
    <xf numFmtId="9" fontId="0" fillId="0" borderId="0" xfId="27" applyAlignment="1">
      <alignment/>
    </xf>
    <xf numFmtId="0" fontId="0" fillId="0" borderId="0" xfId="23">
      <alignment/>
      <protection/>
    </xf>
    <xf numFmtId="3" fontId="1" fillId="0" borderId="19" xfId="22" applyNumberFormat="1" applyFont="1" applyBorder="1" applyAlignment="1">
      <alignment horizontal="right" vertical="center" wrapText="1"/>
      <protection/>
    </xf>
    <xf numFmtId="3" fontId="1" fillId="0" borderId="27" xfId="22" applyNumberFormat="1" applyFont="1" applyBorder="1" applyAlignment="1">
      <alignment horizontal="right" vertical="center" wrapText="1"/>
      <protection/>
    </xf>
    <xf numFmtId="3" fontId="1" fillId="0" borderId="20" xfId="22" applyNumberFormat="1" applyFont="1" applyBorder="1" applyAlignment="1">
      <alignment horizontal="right" vertical="center" wrapText="1"/>
      <protection/>
    </xf>
    <xf numFmtId="3" fontId="1" fillId="0" borderId="28" xfId="22" applyNumberFormat="1" applyFont="1" applyBorder="1" applyAlignment="1">
      <alignment horizontal="right" vertical="center" wrapText="1"/>
      <protection/>
    </xf>
    <xf numFmtId="3" fontId="1" fillId="0" borderId="29" xfId="22" applyNumberFormat="1" applyFont="1" applyBorder="1" applyAlignment="1">
      <alignment horizontal="right" vertical="center" wrapText="1"/>
      <protection/>
    </xf>
    <xf numFmtId="3" fontId="1" fillId="0" borderId="30" xfId="22" applyNumberFormat="1" applyFont="1" applyBorder="1" applyAlignment="1">
      <alignment horizontal="right" vertical="center" wrapText="1"/>
      <protection/>
    </xf>
    <xf numFmtId="3" fontId="1" fillId="0" borderId="31" xfId="22" applyNumberFormat="1" applyFont="1" applyBorder="1" applyAlignment="1">
      <alignment horizontal="right" vertical="center" wrapText="1"/>
      <protection/>
    </xf>
    <xf numFmtId="3" fontId="1" fillId="0" borderId="32" xfId="22" applyNumberFormat="1" applyFont="1" applyBorder="1" applyAlignment="1">
      <alignment horizontal="right" vertical="center" wrapText="1"/>
      <protection/>
    </xf>
    <xf numFmtId="203" fontId="5" fillId="0" borderId="0" xfId="0" applyNumberFormat="1" applyAlignment="1">
      <alignment/>
    </xf>
    <xf numFmtId="0" fontId="4" fillId="2" borderId="9" xfId="0" applyFont="1" applyFill="1" applyBorder="1" applyAlignment="1">
      <alignment vertical="center" wrapText="1"/>
    </xf>
    <xf numFmtId="0" fontId="5" fillId="0" borderId="9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2" xfId="22" applyFont="1" applyFill="1" applyBorder="1" applyAlignment="1">
      <alignment horizontal="left" wrapText="1"/>
      <protection/>
    </xf>
    <xf numFmtId="0" fontId="11" fillId="2" borderId="0" xfId="22" applyFont="1" applyFill="1" applyBorder="1" applyAlignment="1">
      <alignment horizontal="left" wrapText="1"/>
      <protection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3" fillId="2" borderId="16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Normal_II.Q SK" xfId="22"/>
    <cellStyle name="Normal_poisťovne" xfId="23"/>
    <cellStyle name="Normal_Sheet1" xfId="24"/>
    <cellStyle name="Normal_Sheet2" xfId="25"/>
    <cellStyle name="Normal_tabulky_BCBP_CDCP_30.6.201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141"/>
  <sheetViews>
    <sheetView tabSelected="1" view="pageBreakPreview" zoomScale="115" zoomScaleSheetLayoutView="115" workbookViewId="0" topLeftCell="A1">
      <selection activeCell="A1" sqref="A1:H1"/>
    </sheetView>
  </sheetViews>
  <sheetFormatPr defaultColWidth="9.00390625" defaultRowHeight="12" customHeight="1"/>
  <cols>
    <col min="1" max="1" width="26.625" style="219" customWidth="1"/>
    <col min="2" max="2" width="8.125" style="219" customWidth="1"/>
    <col min="3" max="3" width="8.375" style="219" customWidth="1"/>
    <col min="4" max="5" width="7.625" style="219" customWidth="1"/>
    <col min="6" max="7" width="6.625" style="219" customWidth="1"/>
    <col min="8" max="9" width="6.75390625" style="219" customWidth="1"/>
    <col min="10" max="10" width="5.375" style="219" customWidth="1"/>
    <col min="11" max="16384" width="9.00390625" style="219" customWidth="1"/>
  </cols>
  <sheetData>
    <row r="1" spans="1:8" ht="13.5" thickBot="1">
      <c r="A1" s="337" t="s">
        <v>187</v>
      </c>
      <c r="B1" s="338"/>
      <c r="C1" s="338"/>
      <c r="D1" s="338"/>
      <c r="E1" s="338"/>
      <c r="F1" s="338"/>
      <c r="G1" s="338"/>
      <c r="H1" s="338"/>
    </row>
    <row r="2" spans="1:8" ht="9" customHeight="1">
      <c r="A2" s="17"/>
      <c r="B2" s="220"/>
      <c r="C2" s="220"/>
      <c r="D2" s="220"/>
      <c r="E2" s="220"/>
      <c r="F2" s="220"/>
      <c r="G2" s="220"/>
      <c r="H2" s="220"/>
    </row>
    <row r="3" spans="1:8" ht="31.5" customHeight="1">
      <c r="A3" s="33"/>
      <c r="B3" s="168" t="s">
        <v>289</v>
      </c>
      <c r="C3" s="168" t="s">
        <v>0</v>
      </c>
      <c r="D3" s="168" t="s">
        <v>40</v>
      </c>
      <c r="E3" s="168" t="s">
        <v>1</v>
      </c>
      <c r="F3" s="168" t="s">
        <v>2</v>
      </c>
      <c r="G3" s="168" t="s">
        <v>3</v>
      </c>
      <c r="H3" s="221" t="s">
        <v>4</v>
      </c>
    </row>
    <row r="4" spans="1:8" ht="9" customHeight="1" thickBot="1">
      <c r="A4" s="18"/>
      <c r="B4" s="25"/>
      <c r="C4" s="25"/>
      <c r="D4" s="25"/>
      <c r="E4" s="25"/>
      <c r="F4" s="25"/>
      <c r="G4" s="25"/>
      <c r="H4" s="25"/>
    </row>
    <row r="5" spans="1:10" ht="12" customHeight="1" thickBot="1">
      <c r="A5" s="19" t="s">
        <v>5</v>
      </c>
      <c r="B5" s="83">
        <v>59931089</v>
      </c>
      <c r="C5" s="82">
        <v>0.02463616170899214</v>
      </c>
      <c r="D5" s="82">
        <v>0.05429918613029794</v>
      </c>
      <c r="E5" s="82">
        <v>1</v>
      </c>
      <c r="F5" s="82">
        <v>0.5481497925058562</v>
      </c>
      <c r="G5" s="82">
        <v>0.7128582295576175</v>
      </c>
      <c r="H5" s="83">
        <v>1231.040213302875</v>
      </c>
      <c r="J5" s="222"/>
    </row>
    <row r="6" spans="1:8" ht="12" customHeight="1" thickBot="1">
      <c r="A6" s="20" t="s">
        <v>6</v>
      </c>
      <c r="B6" s="87">
        <v>35862486.136</v>
      </c>
      <c r="C6" s="86">
        <v>0.012627178112602227</v>
      </c>
      <c r="D6" s="86">
        <v>0.087627497696382</v>
      </c>
      <c r="E6" s="86">
        <v>0.5983953693215887</v>
      </c>
      <c r="F6" s="86">
        <v>0.5414395438844064</v>
      </c>
      <c r="G6" s="86">
        <v>0.7151920544146513</v>
      </c>
      <c r="H6" s="87">
        <v>1215.0122507441827</v>
      </c>
    </row>
    <row r="7" spans="1:8" ht="12" customHeight="1" thickBot="1">
      <c r="A7" s="20" t="s">
        <v>7</v>
      </c>
      <c r="B7" s="87">
        <v>16876805</v>
      </c>
      <c r="C7" s="86">
        <v>0.0006231037213501015</v>
      </c>
      <c r="D7" s="86">
        <v>0.10999414709246502</v>
      </c>
      <c r="E7" s="86">
        <v>0.28160350965756686</v>
      </c>
      <c r="F7" s="86">
        <v>0.6415838187382031</v>
      </c>
      <c r="G7" s="86">
        <v>0.8359189431885953</v>
      </c>
      <c r="H7" s="87">
        <v>1660.7403554870978</v>
      </c>
    </row>
    <row r="8" spans="1:8" ht="12" customHeight="1" thickBot="1">
      <c r="A8" s="20" t="s">
        <v>8</v>
      </c>
      <c r="B8" s="87">
        <v>16005681</v>
      </c>
      <c r="C8" s="86">
        <v>0.0006344622262557901</v>
      </c>
      <c r="D8" s="86">
        <v>0.11592040761816658</v>
      </c>
      <c r="E8" s="86">
        <v>0.2670680821434765</v>
      </c>
      <c r="F8" s="86">
        <v>0.6465807359274498</v>
      </c>
      <c r="G8" s="86">
        <v>0.8422250199788438</v>
      </c>
      <c r="H8" s="87">
        <v>1683.7726592856905</v>
      </c>
    </row>
    <row r="9" spans="1:8" ht="12" customHeight="1" thickBot="1">
      <c r="A9" s="20" t="s">
        <v>9</v>
      </c>
      <c r="B9" s="87">
        <v>15844280</v>
      </c>
      <c r="C9" s="86">
        <v>0.014647746694706228</v>
      </c>
      <c r="D9" s="86">
        <v>0.0780390106601776</v>
      </c>
      <c r="E9" s="86">
        <v>0.264374972395379</v>
      </c>
      <c r="F9" s="86">
        <v>0.47617903748229645</v>
      </c>
      <c r="G9" s="86">
        <v>0.6996110899327707</v>
      </c>
      <c r="H9" s="87">
        <v>1126.6588872334787</v>
      </c>
    </row>
    <row r="10" spans="1:8" ht="12" customHeight="1" thickBot="1">
      <c r="A10" s="20" t="s">
        <v>10</v>
      </c>
      <c r="B10" s="87">
        <v>1015788</v>
      </c>
      <c r="C10" s="86">
        <v>0.0064068486731483345</v>
      </c>
      <c r="D10" s="86">
        <v>-0.005590803319435511</v>
      </c>
      <c r="E10" s="86">
        <v>0.016949266515080344</v>
      </c>
      <c r="F10" s="86">
        <v>0.5775919778536466</v>
      </c>
      <c r="G10" s="86">
        <v>0.7369175457871131</v>
      </c>
      <c r="H10" s="87">
        <v>1513.3567031411803</v>
      </c>
    </row>
    <row r="11" spans="1:8" ht="12" customHeight="1" thickBot="1">
      <c r="A11" s="20" t="s">
        <v>11</v>
      </c>
      <c r="B11" s="87">
        <v>1075934.136</v>
      </c>
      <c r="C11" s="86">
        <v>0.001132039554510426</v>
      </c>
      <c r="D11" s="86">
        <v>0.03807151554211674</v>
      </c>
      <c r="E11" s="86">
        <v>0.01795285475289795</v>
      </c>
      <c r="F11" s="86">
        <v>0.8776839626266725</v>
      </c>
      <c r="G11" s="86">
        <v>0.9547026175992837</v>
      </c>
      <c r="H11" s="87">
        <v>4766.2793406262945</v>
      </c>
    </row>
    <row r="12" spans="1:8" ht="12" customHeight="1" thickBot="1">
      <c r="A12" s="20" t="s">
        <v>12</v>
      </c>
      <c r="B12" s="87">
        <v>1049679</v>
      </c>
      <c r="C12" s="86">
        <v>0.19293231549835713</v>
      </c>
      <c r="D12" s="86">
        <v>0.03576351714712822</v>
      </c>
      <c r="E12" s="86">
        <v>0.01751476600066453</v>
      </c>
      <c r="F12" s="86">
        <v>0.5476131274418179</v>
      </c>
      <c r="G12" s="86">
        <v>0.7806396050602137</v>
      </c>
      <c r="H12" s="87">
        <v>1407.9365649825515</v>
      </c>
    </row>
    <row r="13" spans="1:8" ht="12" customHeight="1" thickBot="1">
      <c r="A13" s="20" t="s">
        <v>249</v>
      </c>
      <c r="B13" s="87">
        <v>6241513</v>
      </c>
      <c r="C13" s="86">
        <v>0.08552942211287552</v>
      </c>
      <c r="D13" s="86">
        <v>0.03777862132274401</v>
      </c>
      <c r="E13" s="86">
        <v>0.10414482873821966</v>
      </c>
      <c r="F13" s="86">
        <v>0.4396406768679325</v>
      </c>
      <c r="G13" s="86">
        <v>0.5771717530669246</v>
      </c>
      <c r="H13" s="87">
        <v>908.8235866565557</v>
      </c>
    </row>
    <row r="14" spans="1:8" ht="23.25" customHeight="1" thickBot="1">
      <c r="A14" s="20" t="s">
        <v>250</v>
      </c>
      <c r="B14" s="87">
        <v>733872</v>
      </c>
      <c r="C14" s="86">
        <v>0</v>
      </c>
      <c r="D14" s="86">
        <v>2.335690844795142</v>
      </c>
      <c r="E14" s="86">
        <v>0.012245263889665011</v>
      </c>
      <c r="F14" s="86">
        <v>0.5552725815946105</v>
      </c>
      <c r="G14" s="86">
        <v>0.7301504894586522</v>
      </c>
      <c r="H14" s="87">
        <v>1367.9193881325064</v>
      </c>
    </row>
    <row r="15" spans="1:8" ht="12" customHeight="1" thickBot="1">
      <c r="A15" s="20" t="s">
        <v>179</v>
      </c>
      <c r="B15" s="87">
        <v>15080081</v>
      </c>
      <c r="C15" s="86">
        <v>0.027457213260326654</v>
      </c>
      <c r="D15" s="86">
        <v>-0.0073588019911959845</v>
      </c>
      <c r="E15" s="86">
        <v>0.25162367732046387</v>
      </c>
      <c r="F15" s="86">
        <v>0.5995626283439724</v>
      </c>
      <c r="G15" s="86">
        <v>0.8216466476539482</v>
      </c>
      <c r="H15" s="87">
        <v>1548.781601898479</v>
      </c>
    </row>
    <row r="16" spans="1:8" ht="12" customHeight="1" thickBot="1">
      <c r="A16" s="20" t="s">
        <v>13</v>
      </c>
      <c r="B16" s="87">
        <v>12304924</v>
      </c>
      <c r="C16" s="86">
        <v>0</v>
      </c>
      <c r="D16" s="86">
        <v>-0.0017434915180123411</v>
      </c>
      <c r="E16" s="86">
        <v>0.2053178776711366</v>
      </c>
      <c r="F16" s="86">
        <v>0.6502315658349455</v>
      </c>
      <c r="G16" s="86">
        <v>0.8448038362528691</v>
      </c>
      <c r="H16" s="87">
        <v>1727.4823402995355</v>
      </c>
    </row>
    <row r="17" spans="1:8" ht="12" customHeight="1" thickBot="1">
      <c r="A17" s="20" t="s">
        <v>14</v>
      </c>
      <c r="B17" s="87">
        <v>11307963</v>
      </c>
      <c r="C17" s="86">
        <v>0</v>
      </c>
      <c r="D17" s="86">
        <v>0.028845340237938055</v>
      </c>
      <c r="E17" s="86">
        <v>0.1886827552891622</v>
      </c>
      <c r="F17" s="86">
        <v>0.6684227742874645</v>
      </c>
      <c r="G17" s="86">
        <v>0.8517220121784975</v>
      </c>
      <c r="H17" s="87">
        <v>1780.4489887185146</v>
      </c>
    </row>
    <row r="18" spans="1:8" ht="12" customHeight="1" thickBot="1">
      <c r="A18" s="20" t="s">
        <v>15</v>
      </c>
      <c r="B18" s="87">
        <v>140144</v>
      </c>
      <c r="C18" s="86">
        <v>0</v>
      </c>
      <c r="D18" s="86">
        <v>-0.05267782907589036</v>
      </c>
      <c r="E18" s="86">
        <v>0.0023384190465819835</v>
      </c>
      <c r="F18" s="86">
        <v>0.9416600068500971</v>
      </c>
      <c r="G18" s="86">
        <v>1</v>
      </c>
      <c r="H18" s="87">
        <v>3134.1713205193955</v>
      </c>
    </row>
    <row r="19" spans="1:8" ht="12" customHeight="1" thickBot="1">
      <c r="A19" s="20" t="s">
        <v>16</v>
      </c>
      <c r="B19" s="87">
        <v>394274</v>
      </c>
      <c r="C19" s="86">
        <v>0</v>
      </c>
      <c r="D19" s="86">
        <v>-0.17675038210655558</v>
      </c>
      <c r="E19" s="86">
        <v>0.006578789182355755</v>
      </c>
      <c r="F19" s="86">
        <v>0.6290777479620772</v>
      </c>
      <c r="G19" s="86">
        <v>0.8308460613684899</v>
      </c>
      <c r="H19" s="87">
        <v>1745.9057457227045</v>
      </c>
    </row>
    <row r="20" spans="1:8" ht="12" customHeight="1" thickBot="1">
      <c r="A20" s="20" t="s">
        <v>17</v>
      </c>
      <c r="B20" s="87">
        <v>0</v>
      </c>
      <c r="C20" s="86" t="e">
        <v>#DIV/0!</v>
      </c>
      <c r="D20" s="86">
        <v>-1</v>
      </c>
      <c r="E20" s="86">
        <v>0</v>
      </c>
      <c r="F20" s="86" t="e">
        <v>#VALUE!</v>
      </c>
      <c r="G20" s="86" t="e">
        <v>#VALUE!</v>
      </c>
      <c r="H20" s="87" t="e">
        <v>#VALUE!</v>
      </c>
    </row>
    <row r="21" spans="1:8" ht="12" customHeight="1" thickBot="1">
      <c r="A21" s="20" t="s">
        <v>18</v>
      </c>
      <c r="B21" s="87">
        <v>462543</v>
      </c>
      <c r="C21" s="86">
        <v>0</v>
      </c>
      <c r="D21" s="86">
        <v>0.03734079700735382</v>
      </c>
      <c r="E21" s="86">
        <v>0.007717914153036665</v>
      </c>
      <c r="F21" s="86">
        <v>0.7447588656622195</v>
      </c>
      <c r="G21" s="86">
        <v>0.9692288068352564</v>
      </c>
      <c r="H21" s="87">
        <v>2216.049047943402</v>
      </c>
    </row>
    <row r="22" spans="1:8" ht="12" customHeight="1" thickBot="1">
      <c r="A22" s="20" t="s">
        <v>19</v>
      </c>
      <c r="B22" s="87">
        <v>2303177</v>
      </c>
      <c r="C22" s="86">
        <v>0.17977645660754688</v>
      </c>
      <c r="D22" s="86">
        <v>-0.02739634628110099</v>
      </c>
      <c r="E22" s="86">
        <v>0.03843042131271801</v>
      </c>
      <c r="F22" s="86">
        <v>0.7568080959474673</v>
      </c>
      <c r="G22" s="86">
        <v>0.886642667932165</v>
      </c>
      <c r="H22" s="87">
        <v>2457.2829379495424</v>
      </c>
    </row>
    <row r="23" spans="1:8" ht="12" customHeight="1" thickBot="1">
      <c r="A23" s="20" t="s">
        <v>20</v>
      </c>
      <c r="B23" s="87">
        <v>2215736</v>
      </c>
      <c r="C23" s="86">
        <v>0.17032354034957234</v>
      </c>
      <c r="D23" s="86">
        <v>-0.03281910078125749</v>
      </c>
      <c r="E23" s="86">
        <v>0.036971395597366834</v>
      </c>
      <c r="F23" s="86">
        <v>0.7524168041680056</v>
      </c>
      <c r="G23" s="86">
        <v>0.883871995580701</v>
      </c>
      <c r="H23" s="87">
        <v>2453.022774954286</v>
      </c>
    </row>
    <row r="24" spans="1:8" ht="12" customHeight="1" thickBot="1">
      <c r="A24" s="20" t="s">
        <v>21</v>
      </c>
      <c r="B24" s="87">
        <v>278890</v>
      </c>
      <c r="C24" s="86">
        <v>0.14678188533113415</v>
      </c>
      <c r="D24" s="86">
        <v>-0.10429881328986879</v>
      </c>
      <c r="E24" s="86">
        <v>0.004653511301955484</v>
      </c>
      <c r="F24" s="86">
        <v>0.7067230807845387</v>
      </c>
      <c r="G24" s="86">
        <v>0.8907275269819642</v>
      </c>
      <c r="H24" s="87">
        <v>2274.957493145561</v>
      </c>
    </row>
    <row r="25" spans="1:8" ht="12" customHeight="1" thickBot="1">
      <c r="A25" s="20" t="s">
        <v>22</v>
      </c>
      <c r="B25" s="87">
        <v>1675520</v>
      </c>
      <c r="C25" s="86">
        <v>0.14600004774637126</v>
      </c>
      <c r="D25" s="86">
        <v>0.0427682350012446</v>
      </c>
      <c r="E25" s="86">
        <v>0.027957442922487193</v>
      </c>
      <c r="F25" s="86">
        <v>0.8400568181818182</v>
      </c>
      <c r="G25" s="86">
        <v>0.9282324293353705</v>
      </c>
      <c r="H25" s="87">
        <v>3313.8803776872587</v>
      </c>
    </row>
    <row r="26" spans="1:8" ht="12" customHeight="1" thickBot="1">
      <c r="A26" s="20" t="s">
        <v>23</v>
      </c>
      <c r="B26" s="87">
        <v>261326</v>
      </c>
      <c r="C26" s="86">
        <v>0.35140016684141645</v>
      </c>
      <c r="D26" s="86">
        <v>-0.29893737743355586</v>
      </c>
      <c r="E26" s="86">
        <v>0.00436044137292416</v>
      </c>
      <c r="F26" s="86">
        <v>0.742914979757085</v>
      </c>
      <c r="G26" s="86">
        <v>0.9279482332412389</v>
      </c>
      <c r="H26" s="87">
        <v>2158.095966286727</v>
      </c>
    </row>
    <row r="27" spans="1:8" ht="12" customHeight="1" thickBot="1">
      <c r="A27" s="20" t="s">
        <v>18</v>
      </c>
      <c r="B27" s="87">
        <v>87441</v>
      </c>
      <c r="C27" s="86">
        <v>0.4193113070527556</v>
      </c>
      <c r="D27" s="86">
        <v>0.13366869352141153</v>
      </c>
      <c r="E27" s="86">
        <v>0.0014590257153511762</v>
      </c>
      <c r="F27" s="86">
        <v>0.9560389291064832</v>
      </c>
      <c r="G27" s="86">
        <v>0.9901419242689357</v>
      </c>
      <c r="H27" s="87">
        <v>3847.982413530504</v>
      </c>
    </row>
    <row r="28" spans="1:8" ht="12" customHeight="1" thickBot="1">
      <c r="A28" s="20" t="s">
        <v>21</v>
      </c>
      <c r="B28" s="87">
        <v>143</v>
      </c>
      <c r="C28" s="86">
        <v>0</v>
      </c>
      <c r="D28" s="86">
        <v>-0.2628865979381443</v>
      </c>
      <c r="E28" s="86">
        <v>2.386073778836223E-06</v>
      </c>
      <c r="F28" s="86">
        <v>1</v>
      </c>
      <c r="G28" s="86">
        <v>1</v>
      </c>
      <c r="H28" s="87">
        <v>10000</v>
      </c>
    </row>
    <row r="29" spans="1:8" ht="12" customHeight="1" thickBot="1">
      <c r="A29" s="20" t="s">
        <v>23</v>
      </c>
      <c r="B29" s="87">
        <v>87298</v>
      </c>
      <c r="C29" s="86">
        <v>0.41999816719741573</v>
      </c>
      <c r="D29" s="86">
        <v>0.13466862497887888</v>
      </c>
      <c r="E29" s="86">
        <v>0.0014566396415723398</v>
      </c>
      <c r="F29" s="86">
        <v>0.9559669179133543</v>
      </c>
      <c r="G29" s="86">
        <v>0.9901257760773443</v>
      </c>
      <c r="H29" s="87">
        <v>3857.715394478479</v>
      </c>
    </row>
    <row r="30" spans="1:8" ht="12" customHeight="1" thickBot="1">
      <c r="A30" s="21" t="s">
        <v>24</v>
      </c>
      <c r="B30" s="92">
        <v>471980</v>
      </c>
      <c r="C30" s="91">
        <v>0</v>
      </c>
      <c r="D30" s="91">
        <v>-0.051119103671641186</v>
      </c>
      <c r="E30" s="91">
        <v>0.007875378336609234</v>
      </c>
      <c r="F30" s="91">
        <v>0.6056888003728972</v>
      </c>
      <c r="G30" s="91">
        <v>0.8426988431713208</v>
      </c>
      <c r="H30" s="92">
        <v>1613.6118279852578</v>
      </c>
    </row>
    <row r="31" spans="1:8" ht="12" customHeight="1" thickBot="1">
      <c r="A31" s="22" t="s">
        <v>25</v>
      </c>
      <c r="B31" s="94">
        <v>56926575</v>
      </c>
      <c r="C31" s="82">
        <v>0.03244851811302542</v>
      </c>
      <c r="D31" s="82">
        <v>0.05743481491780522</v>
      </c>
      <c r="E31" s="82">
        <v>1</v>
      </c>
      <c r="F31" s="82">
        <v>0.5453441033471625</v>
      </c>
      <c r="G31" s="82">
        <v>0.7111683778621848</v>
      </c>
      <c r="H31" s="94">
        <v>1220.3598700398586</v>
      </c>
    </row>
    <row r="32" spans="1:8" ht="12" customHeight="1" thickBot="1">
      <c r="A32" s="20" t="s">
        <v>180</v>
      </c>
      <c r="B32" s="87">
        <v>40515068</v>
      </c>
      <c r="C32" s="86">
        <v>0.005493240193993998</v>
      </c>
      <c r="D32" s="86">
        <v>0.08184216356534213</v>
      </c>
      <c r="E32" s="86">
        <v>0.7117074582477516</v>
      </c>
      <c r="F32" s="86">
        <v>0.5551055473978225</v>
      </c>
      <c r="G32" s="86">
        <v>0.7052492914488012</v>
      </c>
      <c r="H32" s="87">
        <v>1252.6601756478472</v>
      </c>
    </row>
    <row r="33" spans="1:8" ht="12" customHeight="1" thickBot="1">
      <c r="A33" s="20" t="s">
        <v>284</v>
      </c>
      <c r="B33" s="87">
        <v>24891715</v>
      </c>
      <c r="C33" s="86">
        <v>0.029628613375976706</v>
      </c>
      <c r="D33" s="86">
        <v>0.049129600642129345</v>
      </c>
      <c r="E33" s="86">
        <v>0.437260014325471</v>
      </c>
      <c r="F33" s="86">
        <v>0.5876196557770327</v>
      </c>
      <c r="G33" s="86">
        <v>0.7497202583269172</v>
      </c>
      <c r="H33" s="87">
        <v>1457.827461621942</v>
      </c>
    </row>
    <row r="34" spans="1:8" ht="12" customHeight="1" thickBot="1">
      <c r="A34" s="20" t="s">
        <v>26</v>
      </c>
      <c r="B34" s="87">
        <v>24633948</v>
      </c>
      <c r="C34" s="86">
        <v>0.0273148664598951</v>
      </c>
      <c r="D34" s="86">
        <v>0.06556071433638544</v>
      </c>
      <c r="E34" s="86">
        <v>0.4327319533978638</v>
      </c>
      <c r="F34" s="86">
        <v>0.5706835542561022</v>
      </c>
      <c r="G34" s="86">
        <v>0.729242466534394</v>
      </c>
      <c r="H34" s="87">
        <v>1398.2418624601212</v>
      </c>
    </row>
    <row r="35" spans="1:8" ht="12" customHeight="1" thickBot="1">
      <c r="A35" s="20" t="s">
        <v>27</v>
      </c>
      <c r="B35" s="87">
        <v>23090875</v>
      </c>
      <c r="C35" s="86">
        <v>0.028034710681167346</v>
      </c>
      <c r="D35" s="86">
        <v>0.07153130871243518</v>
      </c>
      <c r="E35" s="86">
        <v>0.40562557996858234</v>
      </c>
      <c r="F35" s="86">
        <v>0.5623119955393635</v>
      </c>
      <c r="G35" s="86">
        <v>0.7295176557839407</v>
      </c>
      <c r="H35" s="87">
        <v>1389.2193686807639</v>
      </c>
    </row>
    <row r="36" spans="1:8" ht="12" customHeight="1" thickBot="1">
      <c r="A36" s="20" t="s">
        <v>28</v>
      </c>
      <c r="B36" s="87">
        <v>8563846</v>
      </c>
      <c r="C36" s="86">
        <v>0.04500921665335878</v>
      </c>
      <c r="D36" s="86">
        <v>5.955622902109603E-05</v>
      </c>
      <c r="E36" s="86">
        <v>0.15043669850153465</v>
      </c>
      <c r="F36" s="86">
        <v>0.6002321853989434</v>
      </c>
      <c r="G36" s="86">
        <v>0.7631450869153883</v>
      </c>
      <c r="H36" s="87">
        <v>1606.0082361898762</v>
      </c>
    </row>
    <row r="37" spans="1:8" ht="12" customHeight="1" thickBot="1">
      <c r="A37" s="20" t="s">
        <v>148</v>
      </c>
      <c r="B37" s="87">
        <v>3126704</v>
      </c>
      <c r="C37" s="86">
        <v>0.06261641652039976</v>
      </c>
      <c r="D37" s="86">
        <v>0.1013604692162271</v>
      </c>
      <c r="E37" s="86">
        <v>0.0549252084812761</v>
      </c>
      <c r="F37" s="86">
        <v>0.6159690843776705</v>
      </c>
      <c r="G37" s="86">
        <v>0.8747556532374027</v>
      </c>
      <c r="H37" s="87">
        <v>1670.6956710895834</v>
      </c>
    </row>
    <row r="38" spans="1:8" ht="12" customHeight="1" thickBot="1">
      <c r="A38" s="20" t="s">
        <v>29</v>
      </c>
      <c r="B38" s="87">
        <v>2202254</v>
      </c>
      <c r="C38" s="86">
        <v>0.0018485606110830086</v>
      </c>
      <c r="D38" s="86">
        <v>0.46229772055274054</v>
      </c>
      <c r="E38" s="86">
        <v>0.038685868594764396</v>
      </c>
      <c r="F38" s="86">
        <v>0.6712595368200035</v>
      </c>
      <c r="G38" s="86">
        <v>0.8234881171744949</v>
      </c>
      <c r="H38" s="87">
        <v>1718.0981562562686</v>
      </c>
    </row>
    <row r="39" spans="1:8" ht="12" customHeight="1" thickBot="1">
      <c r="A39" s="20" t="s">
        <v>30</v>
      </c>
      <c r="B39" s="87">
        <v>1988316</v>
      </c>
      <c r="C39" s="86">
        <v>0.05689135932115418</v>
      </c>
      <c r="D39" s="86">
        <v>0.3968082244035882</v>
      </c>
      <c r="E39" s="86">
        <v>0.03492772927231262</v>
      </c>
      <c r="F39" s="86">
        <v>0.48978683468824874</v>
      </c>
      <c r="G39" s="86">
        <v>0.68257158318899</v>
      </c>
      <c r="H39" s="87">
        <v>1121.9349427943362</v>
      </c>
    </row>
    <row r="40" spans="1:8" ht="12" customHeight="1" thickBot="1">
      <c r="A40" s="20" t="s">
        <v>31</v>
      </c>
      <c r="B40" s="87">
        <v>5044996</v>
      </c>
      <c r="C40" s="86">
        <v>0.04411480207318301</v>
      </c>
      <c r="D40" s="86">
        <v>-0.13871453084488505</v>
      </c>
      <c r="E40" s="86">
        <v>0.08862286199371734</v>
      </c>
      <c r="F40" s="86">
        <v>0.5332178657822524</v>
      </c>
      <c r="G40" s="86">
        <v>0.6940191825721963</v>
      </c>
      <c r="H40" s="87">
        <v>1230.9375856601298</v>
      </c>
    </row>
    <row r="41" spans="1:8" ht="12" customHeight="1" thickBot="1">
      <c r="A41" s="20" t="s">
        <v>32</v>
      </c>
      <c r="B41" s="87">
        <v>278784</v>
      </c>
      <c r="C41" s="86">
        <v>0</v>
      </c>
      <c r="D41" s="86">
        <v>-0.7268237618174122</v>
      </c>
      <c r="E41" s="86">
        <v>0.0048972558071515805</v>
      </c>
      <c r="F41" s="86">
        <v>0.8110078053259872</v>
      </c>
      <c r="G41" s="86">
        <v>0.9975536616161617</v>
      </c>
      <c r="H41" s="87">
        <v>3226.017169156448</v>
      </c>
    </row>
    <row r="42" spans="1:8" ht="12" customHeight="1" thickBot="1">
      <c r="A42" s="20" t="s">
        <v>33</v>
      </c>
      <c r="B42" s="87">
        <v>3992525</v>
      </c>
      <c r="C42" s="86">
        <v>0.04552231983519202</v>
      </c>
      <c r="D42" s="86">
        <v>-0.058764772349805816</v>
      </c>
      <c r="E42" s="86">
        <v>0.07013464273935328</v>
      </c>
      <c r="F42" s="86">
        <v>0.5609973638236454</v>
      </c>
      <c r="G42" s="86">
        <v>0.6875017689306893</v>
      </c>
      <c r="H42" s="87">
        <v>1360.774369093966</v>
      </c>
    </row>
    <row r="43" spans="1:8" ht="12" customHeight="1" thickBot="1">
      <c r="A43" s="20" t="s">
        <v>34</v>
      </c>
      <c r="B43" s="87">
        <v>4393106</v>
      </c>
      <c r="C43" s="86">
        <v>0.04163500721357509</v>
      </c>
      <c r="D43" s="86">
        <v>0.0392280801026097</v>
      </c>
      <c r="E43" s="86">
        <v>0.07717144409267553</v>
      </c>
      <c r="F43" s="86">
        <v>0.7215571397548796</v>
      </c>
      <c r="G43" s="86">
        <v>0.8679453671274948</v>
      </c>
      <c r="H43" s="87">
        <v>2377.3389223233658</v>
      </c>
    </row>
    <row r="44" spans="1:8" ht="12" customHeight="1" thickBot="1">
      <c r="A44" s="20" t="s">
        <v>35</v>
      </c>
      <c r="B44" s="87">
        <v>3383019</v>
      </c>
      <c r="C44" s="86">
        <v>0.03753599965001674</v>
      </c>
      <c r="D44" s="86">
        <v>0.03794921042054655</v>
      </c>
      <c r="E44" s="86">
        <v>0.05942776286822104</v>
      </c>
      <c r="F44" s="86">
        <v>0.7836488651113104</v>
      </c>
      <c r="G44" s="86">
        <v>0.8939095523850147</v>
      </c>
      <c r="H44" s="87">
        <v>2917.4051172311783</v>
      </c>
    </row>
    <row r="45" spans="1:8" ht="12" customHeight="1" thickBot="1">
      <c r="A45" s="20" t="s">
        <v>36</v>
      </c>
      <c r="B45" s="87">
        <v>246540</v>
      </c>
      <c r="C45" s="86">
        <v>0.2268272896892999</v>
      </c>
      <c r="D45" s="86">
        <v>0.48877710614194525</v>
      </c>
      <c r="E45" s="86">
        <v>0.004330841966164309</v>
      </c>
      <c r="F45" s="86">
        <v>0.7315364646710473</v>
      </c>
      <c r="G45" s="86">
        <v>0.9566155593412834</v>
      </c>
      <c r="H45" s="87">
        <v>2304.1748464770103</v>
      </c>
    </row>
    <row r="46" spans="1:8" ht="12" customHeight="1" thickBot="1">
      <c r="A46" s="20" t="s">
        <v>37</v>
      </c>
      <c r="B46" s="88">
        <v>223040</v>
      </c>
      <c r="C46" s="86">
        <v>0</v>
      </c>
      <c r="D46" s="86">
        <v>0.25808016425436864</v>
      </c>
      <c r="E46" s="86">
        <v>0.003918029496768425</v>
      </c>
      <c r="F46" s="86">
        <v>0.8175439383070301</v>
      </c>
      <c r="G46" s="86">
        <v>1</v>
      </c>
      <c r="H46" s="88">
        <v>2596.1697415580243</v>
      </c>
    </row>
    <row r="47" spans="1:8" ht="12" customHeight="1" thickBot="1">
      <c r="A47" s="21" t="s">
        <v>38</v>
      </c>
      <c r="B47" s="89">
        <v>540507</v>
      </c>
      <c r="C47" s="91">
        <v>0</v>
      </c>
      <c r="D47" s="91">
        <v>-0.1352759641828104</v>
      </c>
      <c r="E47" s="91">
        <v>0.00949480976152175</v>
      </c>
      <c r="F47" s="91">
        <v>0.6312499190574775</v>
      </c>
      <c r="G47" s="91">
        <v>0.8387051416540396</v>
      </c>
      <c r="H47" s="89">
        <v>1697.9467250539153</v>
      </c>
    </row>
    <row r="48" spans="1:8" ht="12" customHeight="1" thickBot="1">
      <c r="A48" s="23" t="s">
        <v>285</v>
      </c>
      <c r="B48" s="96">
        <v>30505922.439835</v>
      </c>
      <c r="C48" s="93"/>
      <c r="D48" s="95">
        <v>0.050872459060707254</v>
      </c>
      <c r="E48" s="95">
        <v>0.5358819222803234</v>
      </c>
      <c r="F48" s="95">
        <v>0.5945176337732174</v>
      </c>
      <c r="G48" s="95">
        <v>0.7840927076430794</v>
      </c>
      <c r="H48" s="96">
        <v>1438.4148406105624</v>
      </c>
    </row>
    <row r="49" spans="1:8" ht="12" customHeight="1" thickBot="1">
      <c r="A49" s="20" t="s">
        <v>286</v>
      </c>
      <c r="B49" s="87">
        <v>991341.4125</v>
      </c>
      <c r="C49" s="86"/>
      <c r="D49" s="86">
        <v>0.09711794549109332</v>
      </c>
      <c r="E49" s="86">
        <v>0.01741438708546931</v>
      </c>
      <c r="F49" s="86">
        <v>0.6842370261617614</v>
      </c>
      <c r="G49" s="86">
        <v>0.9029053852826914</v>
      </c>
      <c r="H49" s="87">
        <v>1888.9195438199906</v>
      </c>
    </row>
    <row r="50" spans="1:8" ht="12" customHeight="1" thickBot="1">
      <c r="A50" s="20" t="s">
        <v>287</v>
      </c>
      <c r="B50" s="87">
        <v>3037990.2625</v>
      </c>
      <c r="C50" s="86"/>
      <c r="D50" s="86">
        <v>-0.03480640864546802</v>
      </c>
      <c r="E50" s="86">
        <v>0.053366819670777665</v>
      </c>
      <c r="F50" s="86">
        <v>0.5611974867217008</v>
      </c>
      <c r="G50" s="86">
        <v>0.7596016776238761</v>
      </c>
      <c r="H50" s="87">
        <v>1374.1432699735942</v>
      </c>
    </row>
    <row r="51" spans="1:8" ht="11.25" customHeight="1" thickBot="1">
      <c r="A51" s="21" t="s">
        <v>39</v>
      </c>
      <c r="B51" s="92">
        <v>4451286.72</v>
      </c>
      <c r="C51" s="91"/>
      <c r="D51" s="91">
        <v>0.022108338433978192</v>
      </c>
      <c r="E51" s="91">
        <v>0.07819347501584277</v>
      </c>
      <c r="F51" s="91">
        <v>0.5617431896186639</v>
      </c>
      <c r="G51" s="91">
        <v>0.7519374083366169</v>
      </c>
      <c r="H51" s="92">
        <v>1336.668901979491</v>
      </c>
    </row>
    <row r="52" spans="1:10" ht="72" customHeight="1">
      <c r="A52" s="341" t="s">
        <v>251</v>
      </c>
      <c r="B52" s="341"/>
      <c r="C52" s="341"/>
      <c r="D52" s="341"/>
      <c r="E52" s="341"/>
      <c r="F52" s="341"/>
      <c r="G52" s="341"/>
      <c r="H52" s="341"/>
      <c r="I52" s="341"/>
      <c r="J52" s="341"/>
    </row>
    <row r="53" ht="16.5" thickBot="1">
      <c r="A53" s="16" t="s">
        <v>188</v>
      </c>
    </row>
    <row r="54" spans="1:6" ht="9.75" customHeight="1">
      <c r="A54" s="17"/>
      <c r="B54" s="223"/>
      <c r="C54" s="223"/>
      <c r="D54" s="223"/>
      <c r="E54" s="223"/>
      <c r="F54" s="223"/>
    </row>
    <row r="55" spans="1:8" ht="38.25" customHeight="1">
      <c r="A55" s="24"/>
      <c r="B55" s="168" t="s">
        <v>290</v>
      </c>
      <c r="C55" s="168" t="s">
        <v>291</v>
      </c>
      <c r="D55" s="168" t="s">
        <v>2</v>
      </c>
      <c r="E55" s="168" t="s">
        <v>3</v>
      </c>
      <c r="F55" s="221" t="s">
        <v>4</v>
      </c>
      <c r="G55" s="224"/>
      <c r="H55" s="224"/>
    </row>
    <row r="56" spans="1:8" ht="9.75" customHeight="1" thickBot="1">
      <c r="A56" s="25"/>
      <c r="B56" s="25"/>
      <c r="C56" s="25"/>
      <c r="D56" s="25"/>
      <c r="E56" s="25"/>
      <c r="F56" s="25"/>
      <c r="G56" s="224"/>
      <c r="H56" s="224"/>
    </row>
    <row r="57" spans="1:8" ht="12.75" customHeight="1" thickBot="1">
      <c r="A57" s="26" t="s">
        <v>145</v>
      </c>
      <c r="B57" s="83">
        <v>854040</v>
      </c>
      <c r="C57" s="83">
        <v>833364</v>
      </c>
      <c r="D57" s="95">
        <v>0.546685166971102</v>
      </c>
      <c r="E57" s="95">
        <v>0.7127453046695705</v>
      </c>
      <c r="F57" s="83">
        <v>1234.4891442207277</v>
      </c>
      <c r="G57" s="224"/>
      <c r="H57" s="224"/>
    </row>
    <row r="58" spans="1:8" ht="12" customHeight="1" thickBot="1">
      <c r="A58" s="20" t="s">
        <v>41</v>
      </c>
      <c r="B58" s="87">
        <v>742456</v>
      </c>
      <c r="C58" s="87">
        <v>701832</v>
      </c>
      <c r="D58" s="86">
        <v>0.5402044026851422</v>
      </c>
      <c r="E58" s="86">
        <v>0.7092245197021776</v>
      </c>
      <c r="F58" s="87">
        <v>1217.7313505677075</v>
      </c>
      <c r="G58" s="224"/>
      <c r="H58" s="224"/>
    </row>
    <row r="59" spans="1:8" ht="12" customHeight="1" thickBot="1">
      <c r="A59" s="20" t="s">
        <v>42</v>
      </c>
      <c r="B59" s="87">
        <v>360190</v>
      </c>
      <c r="C59" s="87">
        <v>342363</v>
      </c>
      <c r="D59" s="86">
        <v>0.5162802965101752</v>
      </c>
      <c r="E59" s="86">
        <v>0.6900524723062827</v>
      </c>
      <c r="F59" s="87">
        <v>1186.8348028875662</v>
      </c>
      <c r="G59" s="224"/>
      <c r="H59" s="224"/>
    </row>
    <row r="60" spans="1:8" ht="12" customHeight="1" thickBot="1">
      <c r="A60" s="20" t="s">
        <v>43</v>
      </c>
      <c r="B60" s="87">
        <v>382266</v>
      </c>
      <c r="C60" s="87">
        <v>359469</v>
      </c>
      <c r="D60" s="86">
        <v>0.5627468830604867</v>
      </c>
      <c r="E60" s="86">
        <v>0.7272893744146746</v>
      </c>
      <c r="F60" s="87">
        <v>1284.8202495878413</v>
      </c>
      <c r="G60" s="224"/>
      <c r="H60" s="224"/>
    </row>
    <row r="61" spans="1:8" ht="12" customHeight="1" thickBot="1">
      <c r="A61" s="20" t="s">
        <v>44</v>
      </c>
      <c r="B61" s="87">
        <v>98235</v>
      </c>
      <c r="C61" s="87">
        <v>115409</v>
      </c>
      <c r="D61" s="86">
        <v>0.5702142820786888</v>
      </c>
      <c r="E61" s="86">
        <v>0.717575202320965</v>
      </c>
      <c r="F61" s="87">
        <v>1334.7697089285277</v>
      </c>
      <c r="G61" s="224"/>
      <c r="H61" s="224"/>
    </row>
    <row r="62" spans="1:8" ht="12" customHeight="1" thickBot="1">
      <c r="A62" s="20" t="s">
        <v>45</v>
      </c>
      <c r="B62" s="87">
        <v>13349</v>
      </c>
      <c r="C62" s="87">
        <v>16123</v>
      </c>
      <c r="D62" s="86">
        <v>0.8335455839388718</v>
      </c>
      <c r="E62" s="86">
        <v>0.9075586186231178</v>
      </c>
      <c r="F62" s="87">
        <v>4827.558591013039</v>
      </c>
      <c r="G62" s="224"/>
      <c r="H62" s="224"/>
    </row>
    <row r="63" spans="1:8" ht="12" customHeight="1" thickBot="1">
      <c r="A63" s="20" t="s">
        <v>46</v>
      </c>
      <c r="B63" s="87">
        <v>1690652</v>
      </c>
      <c r="C63" s="87">
        <v>1583301</v>
      </c>
      <c r="D63" s="86">
        <v>0.6112613776905291</v>
      </c>
      <c r="E63" s="86">
        <v>0.7761363790952737</v>
      </c>
      <c r="F63" s="87">
        <v>1468.1773901567128</v>
      </c>
      <c r="G63" s="224"/>
      <c r="H63" s="224"/>
    </row>
    <row r="64" spans="1:8" ht="12" customHeight="1" thickBot="1">
      <c r="A64" s="20" t="s">
        <v>47</v>
      </c>
      <c r="B64" s="87">
        <v>1351013</v>
      </c>
      <c r="C64" s="87">
        <v>1251286</v>
      </c>
      <c r="D64" s="86">
        <v>0.6163075064654757</v>
      </c>
      <c r="E64" s="86">
        <v>0.7812744722143681</v>
      </c>
      <c r="F64" s="87">
        <v>1508.5352251213649</v>
      </c>
      <c r="G64" s="224"/>
      <c r="H64" s="224"/>
    </row>
    <row r="65" spans="1:8" ht="12" customHeight="1" thickBot="1">
      <c r="A65" s="20" t="s">
        <v>48</v>
      </c>
      <c r="B65" s="87">
        <v>518978</v>
      </c>
      <c r="C65" s="87">
        <v>424732</v>
      </c>
      <c r="D65" s="86">
        <v>0.46203692642077315</v>
      </c>
      <c r="E65" s="86">
        <v>0.6177121188181387</v>
      </c>
      <c r="F65" s="87">
        <v>1049.0878223712905</v>
      </c>
      <c r="G65" s="224"/>
      <c r="H65" s="225"/>
    </row>
    <row r="66" spans="1:8" ht="12" customHeight="1" thickBot="1">
      <c r="A66" s="20" t="s">
        <v>49</v>
      </c>
      <c r="B66" s="87">
        <v>1869991</v>
      </c>
      <c r="C66" s="87">
        <v>1676018</v>
      </c>
      <c r="D66" s="86">
        <v>0.5734958082685959</v>
      </c>
      <c r="E66" s="86">
        <v>0.7304997724587979</v>
      </c>
      <c r="F66" s="87">
        <v>1341.9617574062897</v>
      </c>
      <c r="G66" s="224"/>
      <c r="H66" s="224"/>
    </row>
    <row r="67" spans="1:8" ht="12" customHeight="1" thickBot="1">
      <c r="A67" s="20" t="s">
        <v>146</v>
      </c>
      <c r="B67" s="87">
        <v>412282</v>
      </c>
      <c r="C67" s="87">
        <v>385736</v>
      </c>
      <c r="D67" s="86">
        <v>0.6151008290441979</v>
      </c>
      <c r="E67" s="86">
        <v>0.8449168287725392</v>
      </c>
      <c r="F67" s="87">
        <v>1640.481881589086</v>
      </c>
      <c r="G67" s="224"/>
      <c r="H67" s="224"/>
    </row>
    <row r="68" spans="1:8" ht="12" customHeight="1" thickBot="1">
      <c r="A68" s="20" t="s">
        <v>50</v>
      </c>
      <c r="B68" s="87">
        <v>339639</v>
      </c>
      <c r="C68" s="87">
        <v>332015</v>
      </c>
      <c r="D68" s="86">
        <v>0.6077067040581053</v>
      </c>
      <c r="E68" s="86">
        <v>0.8315713204536255</v>
      </c>
      <c r="F68" s="87">
        <v>1593.9685106611314</v>
      </c>
      <c r="G68" s="224"/>
      <c r="H68" s="224"/>
    </row>
    <row r="69" spans="1:8" ht="12" customHeight="1" thickBot="1">
      <c r="A69" s="20" t="s">
        <v>51</v>
      </c>
      <c r="B69" s="87">
        <v>81560</v>
      </c>
      <c r="C69" s="87">
        <v>10892</v>
      </c>
      <c r="D69" s="86">
        <v>0.9432932810201079</v>
      </c>
      <c r="E69" s="86">
        <v>0.999448258950466</v>
      </c>
      <c r="F69" s="87">
        <v>4013.96379898021</v>
      </c>
      <c r="G69" s="224"/>
      <c r="H69" s="224"/>
    </row>
    <row r="70" spans="1:8" ht="12" customHeight="1" thickBot="1">
      <c r="A70" s="20" t="s">
        <v>52</v>
      </c>
      <c r="B70" s="87">
        <v>343416</v>
      </c>
      <c r="C70" s="87">
        <v>329134</v>
      </c>
      <c r="D70" s="86">
        <v>0.6377856040981459</v>
      </c>
      <c r="E70" s="86">
        <v>0.7742061297552173</v>
      </c>
      <c r="F70" s="87">
        <v>1563.1415005662511</v>
      </c>
      <c r="G70" s="224"/>
      <c r="H70" s="224"/>
    </row>
    <row r="71" spans="1:8" ht="12" customHeight="1" thickBot="1">
      <c r="A71" s="20" t="s">
        <v>53</v>
      </c>
      <c r="B71" s="87">
        <v>-2356</v>
      </c>
      <c r="C71" s="87">
        <v>49676</v>
      </c>
      <c r="D71" s="86"/>
      <c r="E71" s="86"/>
      <c r="F71" s="87"/>
      <c r="G71" s="224"/>
      <c r="H71" s="224"/>
    </row>
    <row r="72" spans="1:8" ht="12" customHeight="1" thickBot="1">
      <c r="A72" s="20" t="s">
        <v>54</v>
      </c>
      <c r="B72" s="87">
        <v>-82981</v>
      </c>
      <c r="C72" s="87">
        <v>-57687</v>
      </c>
      <c r="D72" s="86"/>
      <c r="E72" s="86"/>
      <c r="F72" s="87"/>
      <c r="G72" s="224"/>
      <c r="H72" s="224"/>
    </row>
    <row r="73" spans="1:8" ht="12" customHeight="1" thickBot="1">
      <c r="A73" s="20" t="s">
        <v>55</v>
      </c>
      <c r="B73" s="87">
        <v>836612</v>
      </c>
      <c r="C73" s="87">
        <v>749937</v>
      </c>
      <c r="D73" s="86">
        <v>0.6676510342340729</v>
      </c>
      <c r="E73" s="86">
        <v>0.8457198276217625</v>
      </c>
      <c r="F73" s="87">
        <v>1781.6157621952607</v>
      </c>
      <c r="G73" s="224"/>
      <c r="H73" s="224"/>
    </row>
    <row r="74" spans="1:8" ht="12" customHeight="1" thickBot="1">
      <c r="A74" s="20" t="s">
        <v>147</v>
      </c>
      <c r="B74" s="87">
        <v>118891</v>
      </c>
      <c r="C74" s="87">
        <v>247764</v>
      </c>
      <c r="D74" s="86"/>
      <c r="E74" s="86"/>
      <c r="F74" s="87"/>
      <c r="G74" s="224"/>
      <c r="H74" s="224"/>
    </row>
    <row r="75" spans="1:8" ht="12" customHeight="1" thickBot="1">
      <c r="A75" s="20" t="s">
        <v>56</v>
      </c>
      <c r="B75" s="87">
        <v>-5454</v>
      </c>
      <c r="C75" s="87">
        <v>13702</v>
      </c>
      <c r="D75" s="86"/>
      <c r="E75" s="86"/>
      <c r="F75" s="87"/>
      <c r="G75" s="224"/>
      <c r="H75" s="224"/>
    </row>
    <row r="76" spans="1:8" ht="12" customHeight="1" thickBot="1">
      <c r="A76" s="27" t="s">
        <v>57</v>
      </c>
      <c r="B76" s="87">
        <v>723175</v>
      </c>
      <c r="C76" s="87">
        <v>488471</v>
      </c>
      <c r="D76" s="86">
        <v>0.6733917150233554</v>
      </c>
      <c r="E76" s="86">
        <v>0.8545857919751021</v>
      </c>
      <c r="F76" s="87">
        <v>1801.4107120536871</v>
      </c>
      <c r="G76" s="224"/>
      <c r="H76" s="224"/>
    </row>
    <row r="77" spans="1:8" ht="12" customHeight="1" thickBot="1">
      <c r="A77" s="20" t="s">
        <v>58</v>
      </c>
      <c r="B77" s="87">
        <v>0</v>
      </c>
      <c r="C77" s="87">
        <v>0</v>
      </c>
      <c r="D77" s="86"/>
      <c r="E77" s="86"/>
      <c r="F77" s="87"/>
      <c r="G77" s="224"/>
      <c r="H77" s="224"/>
    </row>
    <row r="78" spans="1:8" ht="12" customHeight="1" thickBot="1">
      <c r="A78" s="20" t="s">
        <v>59</v>
      </c>
      <c r="B78" s="87">
        <v>132519</v>
      </c>
      <c r="C78" s="87">
        <v>104679</v>
      </c>
      <c r="D78" s="86">
        <v>0.7112579012012822</v>
      </c>
      <c r="E78" s="86">
        <v>0.8462298912555046</v>
      </c>
      <c r="F78" s="87">
        <v>1896.3072420630428</v>
      </c>
      <c r="G78" s="224"/>
      <c r="H78" s="224"/>
    </row>
    <row r="79" spans="1:8" ht="12" customHeight="1" thickBot="1">
      <c r="A79" s="28" t="s">
        <v>60</v>
      </c>
      <c r="B79" s="92">
        <v>590656</v>
      </c>
      <c r="C79" s="92">
        <v>383792</v>
      </c>
      <c r="D79" s="91">
        <v>0.6638789465736763</v>
      </c>
      <c r="E79" s="91">
        <v>0.861289353730152</v>
      </c>
      <c r="F79" s="92">
        <v>1805.3541804857027</v>
      </c>
      <c r="G79" s="224"/>
      <c r="H79" s="224"/>
    </row>
    <row r="80" spans="1:9" ht="63" customHeight="1">
      <c r="A80" s="341" t="s">
        <v>252</v>
      </c>
      <c r="B80" s="341"/>
      <c r="C80" s="341"/>
      <c r="D80" s="341"/>
      <c r="E80" s="341"/>
      <c r="F80" s="341"/>
      <c r="G80" s="341"/>
      <c r="H80" s="224"/>
      <c r="I80" s="224"/>
    </row>
    <row r="81" spans="1:9" ht="9.75" customHeight="1">
      <c r="A81" s="224"/>
      <c r="B81" s="224"/>
      <c r="C81" s="224"/>
      <c r="D81" s="224"/>
      <c r="E81" s="224"/>
      <c r="F81" s="224"/>
      <c r="G81" s="224"/>
      <c r="H81" s="224"/>
      <c r="I81" s="224"/>
    </row>
    <row r="82" spans="1:9" ht="18" customHeight="1" thickBot="1">
      <c r="A82" s="29" t="s">
        <v>61</v>
      </c>
      <c r="B82" s="224"/>
      <c r="C82" s="224"/>
      <c r="D82" s="224"/>
      <c r="E82" s="224"/>
      <c r="F82" s="224"/>
      <c r="G82" s="224"/>
      <c r="H82" s="224"/>
      <c r="I82" s="224"/>
    </row>
    <row r="83" spans="1:9" ht="9" customHeight="1">
      <c r="A83" s="17"/>
      <c r="B83" s="223"/>
      <c r="C83" s="223"/>
      <c r="D83" s="223"/>
      <c r="E83" s="223"/>
      <c r="F83" s="223"/>
      <c r="G83" s="223"/>
      <c r="H83" s="223"/>
      <c r="I83" s="223"/>
    </row>
    <row r="84" spans="1:9" s="226" customFormat="1" ht="46.5" customHeight="1">
      <c r="A84" s="24"/>
      <c r="B84" s="168" t="s">
        <v>292</v>
      </c>
      <c r="C84" s="168" t="s">
        <v>293</v>
      </c>
      <c r="D84" s="168" t="s">
        <v>62</v>
      </c>
      <c r="E84" s="168" t="s">
        <v>63</v>
      </c>
      <c r="F84" s="168" t="s">
        <v>64</v>
      </c>
      <c r="G84" s="168" t="s">
        <v>65</v>
      </c>
      <c r="H84" s="168" t="s">
        <v>66</v>
      </c>
      <c r="I84" s="221" t="s">
        <v>67</v>
      </c>
    </row>
    <row r="85" spans="1:9" ht="10.5" customHeight="1" thickBot="1">
      <c r="A85" s="25"/>
      <c r="B85" s="227"/>
      <c r="C85" s="227"/>
      <c r="D85" s="227"/>
      <c r="E85" s="227"/>
      <c r="F85" s="227"/>
      <c r="G85" s="227"/>
      <c r="H85" s="227"/>
      <c r="I85" s="227"/>
    </row>
    <row r="86" spans="1:9" ht="21" customHeight="1" thickBot="1">
      <c r="A86" s="30" t="s">
        <v>68</v>
      </c>
      <c r="B86" s="59">
        <v>0.010615136</v>
      </c>
      <c r="C86" s="59">
        <v>0.0071439661</v>
      </c>
      <c r="D86" s="59">
        <v>0.010416936191798868</v>
      </c>
      <c r="E86" s="54">
        <v>-5.7037037</v>
      </c>
      <c r="F86" s="55" t="s">
        <v>294</v>
      </c>
      <c r="G86" s="60" t="s">
        <v>295</v>
      </c>
      <c r="H86" s="55" t="s">
        <v>296</v>
      </c>
      <c r="I86" s="60" t="s">
        <v>297</v>
      </c>
    </row>
    <row r="87" spans="1:9" ht="21" customHeight="1" thickBot="1">
      <c r="A87" s="31" t="s">
        <v>69</v>
      </c>
      <c r="B87" s="53">
        <v>0.13139441070100583</v>
      </c>
      <c r="C87" s="53">
        <v>0.08690781684874367</v>
      </c>
      <c r="D87" s="53">
        <v>0.13961172434996605</v>
      </c>
      <c r="E87" s="54">
        <v>-0.042285264</v>
      </c>
      <c r="F87" s="55" t="s">
        <v>298</v>
      </c>
      <c r="G87" s="60" t="s">
        <v>299</v>
      </c>
      <c r="H87" s="55" t="s">
        <v>300</v>
      </c>
      <c r="I87" s="60" t="s">
        <v>301</v>
      </c>
    </row>
    <row r="88" spans="1:9" ht="21" customHeight="1" thickBot="1">
      <c r="A88" s="31" t="s">
        <v>181</v>
      </c>
      <c r="B88" s="53">
        <v>0.50515422</v>
      </c>
      <c r="C88" s="53">
        <v>0.52634591</v>
      </c>
      <c r="D88" s="53">
        <v>0.5384482699249857</v>
      </c>
      <c r="E88" s="54">
        <v>-65.893617</v>
      </c>
      <c r="F88" s="55" t="s">
        <v>302</v>
      </c>
      <c r="G88" s="60" t="s">
        <v>303</v>
      </c>
      <c r="H88" s="55" t="s">
        <v>304</v>
      </c>
      <c r="I88" s="60" t="s">
        <v>305</v>
      </c>
    </row>
    <row r="89" spans="1:9" ht="21" customHeight="1" thickBot="1">
      <c r="A89" s="31" t="s">
        <v>70</v>
      </c>
      <c r="B89" s="53">
        <v>0.79910768</v>
      </c>
      <c r="C89" s="53">
        <v>0.79030203</v>
      </c>
      <c r="D89" s="53">
        <v>0.797259340665152</v>
      </c>
      <c r="E89" s="54">
        <v>0</v>
      </c>
      <c r="F89" s="55" t="s">
        <v>306</v>
      </c>
      <c r="G89" s="60" t="s">
        <v>307</v>
      </c>
      <c r="H89" s="55" t="s">
        <v>308</v>
      </c>
      <c r="I89" s="60" t="s">
        <v>309</v>
      </c>
    </row>
    <row r="90" spans="1:9" ht="21" customHeight="1" thickBot="1">
      <c r="A90" s="31" t="s">
        <v>71</v>
      </c>
      <c r="B90" s="53">
        <v>0.022680267</v>
      </c>
      <c r="C90" s="53">
        <v>0.022676006</v>
      </c>
      <c r="D90" s="53">
        <v>0.022603458209499844</v>
      </c>
      <c r="E90" s="54">
        <v>-0.005777557</v>
      </c>
      <c r="F90" s="55" t="s">
        <v>310</v>
      </c>
      <c r="G90" s="60" t="s">
        <v>311</v>
      </c>
      <c r="H90" s="55" t="s">
        <v>312</v>
      </c>
      <c r="I90" s="60" t="s">
        <v>313</v>
      </c>
    </row>
    <row r="91" spans="1:9" ht="21" customHeight="1" thickBot="1">
      <c r="A91" s="31" t="s">
        <v>72</v>
      </c>
      <c r="B91" s="53">
        <v>0.040206872</v>
      </c>
      <c r="C91" s="53">
        <v>0.041804723</v>
      </c>
      <c r="D91" s="53">
        <v>0.040103779236157475</v>
      </c>
      <c r="E91" s="54">
        <v>-0.00085608745</v>
      </c>
      <c r="F91" s="55" t="s">
        <v>314</v>
      </c>
      <c r="G91" s="60" t="s">
        <v>315</v>
      </c>
      <c r="H91" s="55" t="s">
        <v>316</v>
      </c>
      <c r="I91" s="60" t="s">
        <v>317</v>
      </c>
    </row>
    <row r="92" spans="1:9" ht="21" customHeight="1" thickBot="1">
      <c r="A92" s="31" t="s">
        <v>73</v>
      </c>
      <c r="B92" s="53">
        <v>0.024837536</v>
      </c>
      <c r="C92" s="53">
        <v>0.023638144</v>
      </c>
      <c r="D92" s="53">
        <v>0.024104547060051388</v>
      </c>
      <c r="E92" s="54">
        <v>0.00091037446</v>
      </c>
      <c r="F92" s="55" t="s">
        <v>318</v>
      </c>
      <c r="G92" s="60" t="s">
        <v>319</v>
      </c>
      <c r="H92" s="55" t="s">
        <v>320</v>
      </c>
      <c r="I92" s="60" t="s">
        <v>321</v>
      </c>
    </row>
    <row r="93" spans="1:9" ht="21" customHeight="1" thickBot="1">
      <c r="A93" s="31" t="s">
        <v>288</v>
      </c>
      <c r="B93" s="53">
        <v>0.021051872</v>
      </c>
      <c r="C93" s="53">
        <v>0.019538834</v>
      </c>
      <c r="D93" s="53">
        <v>0.04123002089755181</v>
      </c>
      <c r="E93" s="54">
        <v>0</v>
      </c>
      <c r="F93" s="55" t="s">
        <v>322</v>
      </c>
      <c r="G93" s="60" t="s">
        <v>323</v>
      </c>
      <c r="H93" s="55" t="s">
        <v>324</v>
      </c>
      <c r="I93" s="60" t="s">
        <v>325</v>
      </c>
    </row>
    <row r="94" spans="1:9" ht="21" customHeight="1" thickBot="1">
      <c r="A94" s="31" t="s">
        <v>74</v>
      </c>
      <c r="B94" s="53">
        <v>-0.0012828428</v>
      </c>
      <c r="C94" s="53">
        <v>-1.4331108E-05</v>
      </c>
      <c r="D94" s="53">
        <v>-0.007558612109883919</v>
      </c>
      <c r="E94" s="54">
        <v>-0.59291071</v>
      </c>
      <c r="F94" s="55" t="s">
        <v>326</v>
      </c>
      <c r="G94" s="60" t="s">
        <v>327</v>
      </c>
      <c r="H94" s="55" t="s">
        <v>328</v>
      </c>
      <c r="I94" s="60" t="s">
        <v>329</v>
      </c>
    </row>
    <row r="95" spans="1:9" ht="23.25" customHeight="1" thickBot="1">
      <c r="A95" s="32" t="s">
        <v>75</v>
      </c>
      <c r="B95" s="50">
        <v>0.023691812</v>
      </c>
      <c r="C95" s="50">
        <v>0.022403911</v>
      </c>
      <c r="D95" s="50">
        <v>0.0236310600067915</v>
      </c>
      <c r="E95" s="54">
        <v>-0.0014539841</v>
      </c>
      <c r="F95" s="55" t="s">
        <v>330</v>
      </c>
      <c r="G95" s="60" t="s">
        <v>331</v>
      </c>
      <c r="H95" s="55" t="s">
        <v>332</v>
      </c>
      <c r="I95" s="60" t="s">
        <v>333</v>
      </c>
    </row>
    <row r="96" spans="1:9" ht="24" customHeight="1">
      <c r="A96" s="339" t="s">
        <v>149</v>
      </c>
      <c r="B96" s="339"/>
      <c r="C96" s="339"/>
      <c r="D96" s="339"/>
      <c r="E96" s="339"/>
      <c r="F96" s="339"/>
      <c r="G96" s="339"/>
      <c r="H96" s="339"/>
      <c r="I96" s="339"/>
    </row>
    <row r="97" spans="1:9" ht="12" customHeight="1">
      <c r="A97" s="224"/>
      <c r="B97" s="224"/>
      <c r="C97" s="224"/>
      <c r="D97" s="224"/>
      <c r="E97" s="224"/>
      <c r="F97" s="224"/>
      <c r="G97" s="224"/>
      <c r="H97" s="224"/>
      <c r="I97" s="224"/>
    </row>
    <row r="98" spans="1:10" ht="31.5" customHeight="1" thickBot="1">
      <c r="A98" s="337" t="s">
        <v>182</v>
      </c>
      <c r="B98" s="338"/>
      <c r="C98" s="338"/>
      <c r="D98" s="338"/>
      <c r="E98" s="338"/>
      <c r="F98" s="338"/>
      <c r="G98" s="338"/>
      <c r="H98" s="338"/>
      <c r="I98" s="338"/>
      <c r="J98" s="338"/>
    </row>
    <row r="99" ht="10.5" customHeight="1">
      <c r="A99" s="16"/>
    </row>
    <row r="100" spans="1:10" s="226" customFormat="1" ht="54" customHeight="1">
      <c r="A100" s="24"/>
      <c r="B100" s="168" t="s">
        <v>292</v>
      </c>
      <c r="C100" s="168" t="s">
        <v>293</v>
      </c>
      <c r="D100" s="168" t="s">
        <v>62</v>
      </c>
      <c r="E100" s="168" t="s">
        <v>63</v>
      </c>
      <c r="F100" s="168" t="s">
        <v>64</v>
      </c>
      <c r="G100" s="168" t="s">
        <v>65</v>
      </c>
      <c r="H100" s="168" t="s">
        <v>66</v>
      </c>
      <c r="I100" s="168" t="s">
        <v>67</v>
      </c>
      <c r="J100" s="221" t="s">
        <v>144</v>
      </c>
    </row>
    <row r="101" spans="1:10" ht="8.25" customHeight="1" thickBot="1">
      <c r="A101" s="24"/>
      <c r="B101" s="228"/>
      <c r="C101" s="228"/>
      <c r="D101" s="228"/>
      <c r="E101" s="228"/>
      <c r="F101" s="228"/>
      <c r="G101" s="228"/>
      <c r="H101" s="228"/>
      <c r="I101" s="228"/>
      <c r="J101" s="228"/>
    </row>
    <row r="102" spans="1:10" ht="10.5" customHeight="1" thickBot="1">
      <c r="A102" s="19" t="s">
        <v>76</v>
      </c>
      <c r="B102" s="102"/>
      <c r="C102" s="103"/>
      <c r="D102" s="102"/>
      <c r="E102" s="103"/>
      <c r="F102" s="102"/>
      <c r="G102" s="103"/>
      <c r="H102" s="102"/>
      <c r="I102" s="103"/>
      <c r="J102" s="104"/>
    </row>
    <row r="103" spans="1:10" ht="24.75" customHeight="1" thickBot="1">
      <c r="A103" s="20" t="s">
        <v>154</v>
      </c>
      <c r="B103" s="53">
        <v>0.058567635</v>
      </c>
      <c r="C103" s="53">
        <v>0.063994101</v>
      </c>
      <c r="D103" s="53">
        <v>0.057343296410300636</v>
      </c>
      <c r="E103" s="54">
        <v>0</v>
      </c>
      <c r="F103" s="55" t="s">
        <v>334</v>
      </c>
      <c r="G103" s="60" t="s">
        <v>335</v>
      </c>
      <c r="H103" s="55" t="s">
        <v>336</v>
      </c>
      <c r="I103" s="60" t="s">
        <v>337</v>
      </c>
      <c r="J103" s="64"/>
    </row>
    <row r="104" spans="1:10" ht="24.75" customHeight="1" thickBot="1">
      <c r="A104" s="20" t="s">
        <v>77</v>
      </c>
      <c r="B104" s="53">
        <v>0.049361002</v>
      </c>
      <c r="C104" s="53">
        <v>0.058388392</v>
      </c>
      <c r="D104" s="53">
        <v>0.05425948223632931</v>
      </c>
      <c r="E104" s="54">
        <v>0</v>
      </c>
      <c r="F104" s="55" t="s">
        <v>338</v>
      </c>
      <c r="G104" s="60" t="s">
        <v>339</v>
      </c>
      <c r="H104" s="55" t="s">
        <v>340</v>
      </c>
      <c r="I104" s="60" t="s">
        <v>254</v>
      </c>
      <c r="J104" s="64"/>
    </row>
    <row r="105" spans="1:10" ht="24.75" customHeight="1" thickBot="1">
      <c r="A105" s="20" t="s">
        <v>78</v>
      </c>
      <c r="B105" s="53">
        <v>0.077862673</v>
      </c>
      <c r="C105" s="53">
        <v>0.080353311</v>
      </c>
      <c r="D105" s="53">
        <v>0.07680717401476722</v>
      </c>
      <c r="E105" s="54">
        <v>0</v>
      </c>
      <c r="F105" s="55" t="s">
        <v>341</v>
      </c>
      <c r="G105" s="60" t="s">
        <v>342</v>
      </c>
      <c r="H105" s="55" t="s">
        <v>343</v>
      </c>
      <c r="I105" s="60" t="s">
        <v>344</v>
      </c>
      <c r="J105" s="64"/>
    </row>
    <row r="106" spans="1:10" ht="24.75" customHeight="1" thickBot="1">
      <c r="A106" s="20" t="s">
        <v>151</v>
      </c>
      <c r="B106" s="53">
        <v>0.0049882456</v>
      </c>
      <c r="C106" s="53">
        <v>0.0041908998</v>
      </c>
      <c r="D106" s="53">
        <v>0.009207653953171557</v>
      </c>
      <c r="E106" s="54">
        <v>0</v>
      </c>
      <c r="F106" s="55" t="s">
        <v>345</v>
      </c>
      <c r="G106" s="60" t="s">
        <v>256</v>
      </c>
      <c r="H106" s="55" t="s">
        <v>346</v>
      </c>
      <c r="I106" s="60" t="s">
        <v>347</v>
      </c>
      <c r="J106" s="64"/>
    </row>
    <row r="107" spans="1:10" ht="24.75" customHeight="1" thickBot="1">
      <c r="A107" s="20" t="s">
        <v>155</v>
      </c>
      <c r="B107" s="53">
        <v>0.72823835</v>
      </c>
      <c r="C107" s="53">
        <v>0.72401646</v>
      </c>
      <c r="D107" s="53">
        <v>0.7796149351621717</v>
      </c>
      <c r="E107" s="54">
        <v>0.16617647</v>
      </c>
      <c r="F107" s="55" t="s">
        <v>348</v>
      </c>
      <c r="G107" s="60" t="s">
        <v>349</v>
      </c>
      <c r="H107" s="55" t="s">
        <v>350</v>
      </c>
      <c r="I107" s="60" t="s">
        <v>351</v>
      </c>
      <c r="J107" s="64"/>
    </row>
    <row r="108" spans="1:10" ht="24.75" customHeight="1" thickBot="1">
      <c r="A108" s="20" t="s">
        <v>79</v>
      </c>
      <c r="B108" s="53">
        <v>1.5323930466550582</v>
      </c>
      <c r="C108" s="53">
        <v>1.1418191</v>
      </c>
      <c r="D108" s="53">
        <v>1.7039387685270768</v>
      </c>
      <c r="E108" s="54">
        <v>0</v>
      </c>
      <c r="F108" s="55" t="s">
        <v>352</v>
      </c>
      <c r="G108" s="60" t="s">
        <v>353</v>
      </c>
      <c r="H108" s="55" t="s">
        <v>354</v>
      </c>
      <c r="I108" s="60" t="s">
        <v>355</v>
      </c>
      <c r="J108" s="55"/>
    </row>
    <row r="109" spans="1:10" ht="24.75" customHeight="1" thickBot="1">
      <c r="A109" s="20" t="s">
        <v>177</v>
      </c>
      <c r="B109" s="53" t="s">
        <v>257</v>
      </c>
      <c r="C109" s="53" t="s">
        <v>257</v>
      </c>
      <c r="D109" s="53"/>
      <c r="E109" s="54"/>
      <c r="F109" s="55"/>
      <c r="G109" s="60"/>
      <c r="H109" s="55"/>
      <c r="I109" s="60"/>
      <c r="J109" s="171">
        <v>17</v>
      </c>
    </row>
    <row r="110" spans="1:10" ht="24.75" customHeight="1" thickBot="1">
      <c r="A110" s="21" t="s">
        <v>183</v>
      </c>
      <c r="B110" s="53">
        <v>0.34389692</v>
      </c>
      <c r="C110" s="53">
        <v>0.44451519</v>
      </c>
      <c r="D110" s="53">
        <v>0.35144054048421575</v>
      </c>
      <c r="E110" s="54">
        <v>0</v>
      </c>
      <c r="F110" s="55" t="s">
        <v>356</v>
      </c>
      <c r="G110" s="60" t="s">
        <v>357</v>
      </c>
      <c r="H110" s="55" t="s">
        <v>358</v>
      </c>
      <c r="I110" s="60" t="s">
        <v>359</v>
      </c>
      <c r="J110" s="105"/>
    </row>
    <row r="111" spans="1:10" ht="12" customHeight="1" thickBot="1">
      <c r="A111" s="22" t="s">
        <v>80</v>
      </c>
      <c r="B111" s="56"/>
      <c r="C111" s="52"/>
      <c r="D111" s="56"/>
      <c r="E111" s="52"/>
      <c r="F111" s="102"/>
      <c r="G111" s="103"/>
      <c r="H111" s="102"/>
      <c r="I111" s="103"/>
      <c r="J111" s="104"/>
    </row>
    <row r="112" spans="1:10" ht="24.75" customHeight="1" thickBot="1">
      <c r="A112" s="20" t="s">
        <v>139</v>
      </c>
      <c r="B112" s="53">
        <v>-0.10605832259766372</v>
      </c>
      <c r="C112" s="53">
        <v>-0.05646009882985141</v>
      </c>
      <c r="D112" s="53">
        <v>-0.09678260032103855</v>
      </c>
      <c r="E112" s="54">
        <v>-0.52345215</v>
      </c>
      <c r="F112" s="55" t="s">
        <v>360</v>
      </c>
      <c r="G112" s="60" t="s">
        <v>361</v>
      </c>
      <c r="H112" s="55" t="s">
        <v>362</v>
      </c>
      <c r="I112" s="60" t="s">
        <v>363</v>
      </c>
      <c r="J112" s="64"/>
    </row>
    <row r="113" spans="1:10" ht="24.75" customHeight="1" thickBot="1">
      <c r="A113" s="20" t="s">
        <v>140</v>
      </c>
      <c r="B113" s="53">
        <v>0.11081373158402234</v>
      </c>
      <c r="C113" s="53">
        <v>0.1021599335742986</v>
      </c>
      <c r="D113" s="53">
        <v>0.09389992243558688</v>
      </c>
      <c r="E113" s="54">
        <v>-0.79427555</v>
      </c>
      <c r="F113" s="55" t="s">
        <v>364</v>
      </c>
      <c r="G113" s="60" t="s">
        <v>365</v>
      </c>
      <c r="H113" s="55" t="s">
        <v>366</v>
      </c>
      <c r="I113" s="60" t="s">
        <v>367</v>
      </c>
      <c r="J113" s="64"/>
    </row>
    <row r="114" spans="1:10" ht="24.75" customHeight="1" thickBot="1">
      <c r="A114" s="20" t="s">
        <v>141</v>
      </c>
      <c r="B114" s="53">
        <v>0.004755408986358616</v>
      </c>
      <c r="C114" s="53">
        <v>0.0456998347444472</v>
      </c>
      <c r="D114" s="53">
        <v>-0.0028826778854516644</v>
      </c>
      <c r="E114" s="54">
        <v>-0.20004728</v>
      </c>
      <c r="F114" s="55" t="s">
        <v>368</v>
      </c>
      <c r="G114" s="60" t="s">
        <v>255</v>
      </c>
      <c r="H114" s="55" t="s">
        <v>369</v>
      </c>
      <c r="I114" s="60" t="s">
        <v>370</v>
      </c>
      <c r="J114" s="64"/>
    </row>
    <row r="115" spans="1:10" ht="24.75" customHeight="1" thickBot="1">
      <c r="A115" s="21" t="s">
        <v>81</v>
      </c>
      <c r="B115" s="169">
        <v>0.011628026</v>
      </c>
      <c r="C115" s="169">
        <v>0.032803868</v>
      </c>
      <c r="D115" s="169"/>
      <c r="E115" s="51"/>
      <c r="F115" s="100"/>
      <c r="G115" s="101"/>
      <c r="H115" s="100"/>
      <c r="I115" s="101"/>
      <c r="J115" s="106"/>
    </row>
    <row r="116" spans="1:10" ht="12.75" customHeight="1" thickBot="1">
      <c r="A116" s="22" t="s">
        <v>82</v>
      </c>
      <c r="B116" s="57"/>
      <c r="C116" s="57"/>
      <c r="D116" s="57"/>
      <c r="E116" s="58"/>
      <c r="F116" s="105"/>
      <c r="G116" s="107"/>
      <c r="H116" s="105"/>
      <c r="I116" s="107"/>
      <c r="J116" s="64"/>
    </row>
    <row r="117" spans="1:10" ht="24.75" customHeight="1" thickBot="1">
      <c r="A117" s="20" t="s">
        <v>197</v>
      </c>
      <c r="B117" s="170">
        <v>0.004648900819365732</v>
      </c>
      <c r="C117" s="53">
        <v>0.0069128660919969805</v>
      </c>
      <c r="D117" s="53">
        <v>0.004310725760149215</v>
      </c>
      <c r="E117" s="54">
        <v>-0.017702047</v>
      </c>
      <c r="F117" s="55" t="s">
        <v>371</v>
      </c>
      <c r="G117" s="60" t="s">
        <v>256</v>
      </c>
      <c r="H117" s="55" t="s">
        <v>372</v>
      </c>
      <c r="I117" s="60" t="s">
        <v>373</v>
      </c>
      <c r="J117" s="64"/>
    </row>
    <row r="118" spans="1:10" ht="24.75" customHeight="1" thickBot="1">
      <c r="A118" s="20" t="s">
        <v>198</v>
      </c>
      <c r="B118" s="170">
        <v>0.00246581697490648</v>
      </c>
      <c r="C118" s="53">
        <v>0.0022660053182318126</v>
      </c>
      <c r="D118" s="53">
        <v>0.0022369940597076945</v>
      </c>
      <c r="E118" s="54">
        <v>-0.017701551</v>
      </c>
      <c r="F118" s="55" t="s">
        <v>374</v>
      </c>
      <c r="G118" s="60" t="s">
        <v>256</v>
      </c>
      <c r="H118" s="55" t="s">
        <v>372</v>
      </c>
      <c r="I118" s="60" t="s">
        <v>375</v>
      </c>
      <c r="J118" s="64"/>
    </row>
    <row r="119" spans="1:10" ht="24.75" customHeight="1" thickBot="1">
      <c r="A119" s="20" t="s">
        <v>199</v>
      </c>
      <c r="B119" s="170">
        <v>0.1260015500009698</v>
      </c>
      <c r="C119" s="53">
        <v>0.13765369676203693</v>
      </c>
      <c r="D119" s="53">
        <v>0.12214428624767669</v>
      </c>
      <c r="E119" s="54">
        <v>0.021174076</v>
      </c>
      <c r="F119" s="55" t="s">
        <v>376</v>
      </c>
      <c r="G119" s="60" t="s">
        <v>377</v>
      </c>
      <c r="H119" s="55" t="s">
        <v>378</v>
      </c>
      <c r="I119" s="60" t="s">
        <v>379</v>
      </c>
      <c r="J119" s="64"/>
    </row>
    <row r="120" spans="1:10" ht="24.75" customHeight="1" thickBot="1">
      <c r="A120" s="20" t="s">
        <v>200</v>
      </c>
      <c r="B120" s="170">
        <v>0.12572274294911726</v>
      </c>
      <c r="C120" s="53">
        <v>0.12966856093081436</v>
      </c>
      <c r="D120" s="53">
        <v>0.11934344044812413</v>
      </c>
      <c r="E120" s="54">
        <v>0.011279059</v>
      </c>
      <c r="F120" s="55" t="s">
        <v>380</v>
      </c>
      <c r="G120" s="60" t="s">
        <v>381</v>
      </c>
      <c r="H120" s="55" t="s">
        <v>382</v>
      </c>
      <c r="I120" s="60" t="s">
        <v>383</v>
      </c>
      <c r="J120" s="64"/>
    </row>
    <row r="121" spans="1:10" ht="24.75" customHeight="1" thickBot="1">
      <c r="A121" s="20" t="s">
        <v>153</v>
      </c>
      <c r="B121" s="170">
        <v>-0.949771435622332</v>
      </c>
      <c r="C121" s="53">
        <v>-1.204408661350104</v>
      </c>
      <c r="D121" s="53">
        <v>-1.070100213745529</v>
      </c>
      <c r="E121" s="54">
        <v>-8.3699935</v>
      </c>
      <c r="F121" s="55" t="s">
        <v>384</v>
      </c>
      <c r="G121" s="60" t="s">
        <v>385</v>
      </c>
      <c r="H121" s="55" t="s">
        <v>386</v>
      </c>
      <c r="I121" s="60" t="s">
        <v>387</v>
      </c>
      <c r="J121" s="64"/>
    </row>
    <row r="122" spans="1:10" ht="24.75" customHeight="1" thickBot="1">
      <c r="A122" s="20" t="s">
        <v>83</v>
      </c>
      <c r="B122" s="170">
        <v>-0.6898810695071856</v>
      </c>
      <c r="C122" s="53">
        <v>-0.6076173051917747</v>
      </c>
      <c r="D122" s="53">
        <v>-0.7141388587146702</v>
      </c>
      <c r="E122" s="54">
        <v>-4.4277516</v>
      </c>
      <c r="F122" s="55" t="s">
        <v>388</v>
      </c>
      <c r="G122" s="60" t="s">
        <v>389</v>
      </c>
      <c r="H122" s="55" t="s">
        <v>390</v>
      </c>
      <c r="I122" s="60" t="s">
        <v>391</v>
      </c>
      <c r="J122" s="64"/>
    </row>
    <row r="123" spans="1:10" ht="24.75" customHeight="1" thickBot="1">
      <c r="A123" s="21" t="s">
        <v>84</v>
      </c>
      <c r="B123" s="170">
        <v>0.05706950809160011</v>
      </c>
      <c r="C123" s="53">
        <v>-0.12474655192099122</v>
      </c>
      <c r="D123" s="53">
        <v>0.009517840599080054</v>
      </c>
      <c r="E123" s="54">
        <v>-1.9346638</v>
      </c>
      <c r="F123" s="55" t="s">
        <v>392</v>
      </c>
      <c r="G123" s="60" t="s">
        <v>393</v>
      </c>
      <c r="H123" s="55" t="s">
        <v>394</v>
      </c>
      <c r="I123" s="60" t="s">
        <v>395</v>
      </c>
      <c r="J123" s="105"/>
    </row>
    <row r="124" spans="1:10" ht="10.5" customHeight="1" thickBot="1">
      <c r="A124" s="22" t="s">
        <v>85</v>
      </c>
      <c r="B124" s="56"/>
      <c r="C124" s="56"/>
      <c r="D124" s="56"/>
      <c r="E124" s="52"/>
      <c r="F124" s="102"/>
      <c r="G124" s="103"/>
      <c r="H124" s="102"/>
      <c r="I124" s="103"/>
      <c r="J124" s="104"/>
    </row>
    <row r="125" spans="1:10" ht="23.25" thickBot="1">
      <c r="A125" s="20" t="s">
        <v>196</v>
      </c>
      <c r="B125" s="53">
        <v>1.3579342</v>
      </c>
      <c r="C125" s="53">
        <v>1.3886299</v>
      </c>
      <c r="D125" s="53">
        <v>1.5045049657940932</v>
      </c>
      <c r="E125" s="54">
        <v>0.92478363</v>
      </c>
      <c r="F125" s="55" t="s">
        <v>396</v>
      </c>
      <c r="G125" s="60" t="s">
        <v>397</v>
      </c>
      <c r="H125" s="55" t="s">
        <v>398</v>
      </c>
      <c r="I125" s="60" t="s">
        <v>399</v>
      </c>
      <c r="J125" s="64">
        <v>1</v>
      </c>
    </row>
    <row r="126" spans="1:10" ht="23.25" customHeight="1" thickBot="1">
      <c r="A126" s="20" t="s">
        <v>86</v>
      </c>
      <c r="B126" s="53">
        <v>0.072664701</v>
      </c>
      <c r="C126" s="53">
        <v>0.097055712</v>
      </c>
      <c r="D126" s="53">
        <v>3.328950535592822</v>
      </c>
      <c r="E126" s="54">
        <v>0.00042347042</v>
      </c>
      <c r="F126" s="55" t="s">
        <v>400</v>
      </c>
      <c r="G126" s="60" t="s">
        <v>401</v>
      </c>
      <c r="H126" s="55" t="s">
        <v>402</v>
      </c>
      <c r="I126" s="60" t="s">
        <v>403</v>
      </c>
      <c r="J126" s="64"/>
    </row>
    <row r="127" spans="1:10" ht="23.25" customHeight="1" thickBot="1">
      <c r="A127" s="20" t="s">
        <v>87</v>
      </c>
      <c r="B127" s="53">
        <v>0.26230596</v>
      </c>
      <c r="C127" s="53">
        <v>0.29718907</v>
      </c>
      <c r="D127" s="53">
        <v>0.2655130603361029</v>
      </c>
      <c r="E127" s="54">
        <v>-0.042077898</v>
      </c>
      <c r="F127" s="55" t="s">
        <v>253</v>
      </c>
      <c r="G127" s="60" t="s">
        <v>404</v>
      </c>
      <c r="H127" s="55" t="s">
        <v>405</v>
      </c>
      <c r="I127" s="60" t="s">
        <v>406</v>
      </c>
      <c r="J127" s="64"/>
    </row>
    <row r="128" spans="1:10" ht="23.25" customHeight="1" thickBot="1">
      <c r="A128" s="20" t="s">
        <v>142</v>
      </c>
      <c r="B128" s="53">
        <v>0.41211526</v>
      </c>
      <c r="C128" s="53">
        <v>0.3872827</v>
      </c>
      <c r="D128" s="53">
        <v>0.4326167400484854</v>
      </c>
      <c r="E128" s="54">
        <v>0</v>
      </c>
      <c r="F128" s="55" t="s">
        <v>407</v>
      </c>
      <c r="G128" s="60" t="s">
        <v>408</v>
      </c>
      <c r="H128" s="55" t="s">
        <v>409</v>
      </c>
      <c r="I128" s="60" t="s">
        <v>410</v>
      </c>
      <c r="J128" s="64"/>
    </row>
    <row r="129" spans="1:10" ht="23.25" customHeight="1" thickBot="1">
      <c r="A129" s="20" t="s">
        <v>88</v>
      </c>
      <c r="B129" s="53">
        <v>0.80830227</v>
      </c>
      <c r="C129" s="53">
        <v>0.80319842</v>
      </c>
      <c r="D129" s="53">
        <v>0.873335091546756</v>
      </c>
      <c r="E129" s="54">
        <v>0</v>
      </c>
      <c r="F129" s="55" t="s">
        <v>411</v>
      </c>
      <c r="G129" s="60" t="s">
        <v>412</v>
      </c>
      <c r="H129" s="55" t="s">
        <v>413</v>
      </c>
      <c r="I129" s="60" t="s">
        <v>414</v>
      </c>
      <c r="J129" s="64"/>
    </row>
    <row r="130" spans="1:10" ht="23.25" customHeight="1" thickBot="1">
      <c r="A130" s="20" t="s">
        <v>89</v>
      </c>
      <c r="B130" s="53">
        <v>-0.44545622</v>
      </c>
      <c r="C130" s="53">
        <v>-0.49372666</v>
      </c>
      <c r="D130" s="53">
        <v>-0.4454562209620045</v>
      </c>
      <c r="E130" s="54">
        <v>-0.74108717</v>
      </c>
      <c r="F130" s="55" t="s">
        <v>415</v>
      </c>
      <c r="G130" s="60" t="s">
        <v>416</v>
      </c>
      <c r="H130" s="55" t="s">
        <v>417</v>
      </c>
      <c r="I130" s="60" t="s">
        <v>418</v>
      </c>
      <c r="J130" s="105"/>
    </row>
    <row r="131" spans="1:10" ht="23.25" customHeight="1" thickBot="1">
      <c r="A131" s="20" t="s">
        <v>90</v>
      </c>
      <c r="B131" s="53">
        <v>-0.045411936</v>
      </c>
      <c r="C131" s="53">
        <v>-0.037258922</v>
      </c>
      <c r="D131" s="53">
        <v>-0.045411936218013406</v>
      </c>
      <c r="E131" s="54">
        <v>-0.34781753</v>
      </c>
      <c r="F131" s="55" t="s">
        <v>419</v>
      </c>
      <c r="G131" s="60" t="s">
        <v>420</v>
      </c>
      <c r="H131" s="55" t="s">
        <v>421</v>
      </c>
      <c r="I131" s="60" t="s">
        <v>422</v>
      </c>
      <c r="J131" s="55"/>
    </row>
    <row r="132" spans="1:10" ht="23.25" customHeight="1" thickBot="1">
      <c r="A132" s="20" t="s">
        <v>91</v>
      </c>
      <c r="B132" s="53">
        <v>-0.57029256</v>
      </c>
      <c r="C132" s="53">
        <v>-0.61399973</v>
      </c>
      <c r="D132" s="53">
        <v>-0.5702925564553396</v>
      </c>
      <c r="E132" s="54">
        <v>-0.74577937</v>
      </c>
      <c r="F132" s="55" t="s">
        <v>423</v>
      </c>
      <c r="G132" s="60" t="s">
        <v>424</v>
      </c>
      <c r="H132" s="55" t="s">
        <v>425</v>
      </c>
      <c r="I132" s="60" t="s">
        <v>426</v>
      </c>
      <c r="J132" s="55"/>
    </row>
    <row r="133" spans="1:10" ht="23.25" customHeight="1" thickBot="1">
      <c r="A133" s="21" t="s">
        <v>92</v>
      </c>
      <c r="B133" s="50">
        <v>-0.2675787</v>
      </c>
      <c r="C133" s="50">
        <v>-0.27317689</v>
      </c>
      <c r="D133" s="50">
        <v>-0.26757870073993306</v>
      </c>
      <c r="E133" s="51">
        <v>-0.84689399</v>
      </c>
      <c r="F133" s="100" t="s">
        <v>427</v>
      </c>
      <c r="G133" s="101" t="s">
        <v>428</v>
      </c>
      <c r="H133" s="100" t="s">
        <v>429</v>
      </c>
      <c r="I133" s="101" t="s">
        <v>430</v>
      </c>
      <c r="J133" s="100"/>
    </row>
    <row r="134" spans="1:10" ht="10.5" customHeight="1" thickBot="1">
      <c r="A134" s="22" t="s">
        <v>184</v>
      </c>
      <c r="B134" s="57"/>
      <c r="C134" s="58"/>
      <c r="D134" s="57"/>
      <c r="E134" s="58"/>
      <c r="F134" s="105"/>
      <c r="G134" s="107"/>
      <c r="H134" s="105"/>
      <c r="I134" s="107"/>
      <c r="J134" s="105"/>
    </row>
    <row r="135" spans="1:10" ht="24.75" customHeight="1" thickBot="1">
      <c r="A135" s="20" t="s">
        <v>185</v>
      </c>
      <c r="B135" s="170">
        <v>0.1288910950299885</v>
      </c>
      <c r="C135" s="53">
        <v>0.1316496120245726</v>
      </c>
      <c r="D135" s="53">
        <v>0.12802208024972322</v>
      </c>
      <c r="E135" s="54">
        <v>0.10105273</v>
      </c>
      <c r="F135" s="55" t="s">
        <v>431</v>
      </c>
      <c r="G135" s="60" t="s">
        <v>432</v>
      </c>
      <c r="H135" s="55" t="s">
        <v>433</v>
      </c>
      <c r="I135" s="60" t="s">
        <v>434</v>
      </c>
      <c r="J135" s="55">
        <v>0</v>
      </c>
    </row>
    <row r="136" spans="1:10" ht="24.75" customHeight="1" thickBot="1">
      <c r="A136" s="20" t="s">
        <v>476</v>
      </c>
      <c r="B136" s="170">
        <v>0.11935289096157001</v>
      </c>
      <c r="C136" s="53">
        <v>0.12041963740760415</v>
      </c>
      <c r="D136" s="53">
        <v>0.1168121173767514</v>
      </c>
      <c r="E136" s="54">
        <v>0.079120533</v>
      </c>
      <c r="F136" s="55" t="s">
        <v>469</v>
      </c>
      <c r="G136" s="60" t="s">
        <v>470</v>
      </c>
      <c r="H136" s="55" t="s">
        <v>471</v>
      </c>
      <c r="I136" s="60" t="s">
        <v>434</v>
      </c>
      <c r="J136" s="55"/>
    </row>
    <row r="137" spans="1:10" ht="24.75" customHeight="1" thickBot="1">
      <c r="A137" s="20" t="s">
        <v>143</v>
      </c>
      <c r="B137" s="170">
        <v>0.9259979462845416</v>
      </c>
      <c r="C137" s="53">
        <v>0.9146980044660341</v>
      </c>
      <c r="D137" s="53">
        <v>0.9179721513730029</v>
      </c>
      <c r="E137" s="53">
        <v>0.74188989</v>
      </c>
      <c r="F137" s="55" t="s">
        <v>435</v>
      </c>
      <c r="G137" s="55" t="s">
        <v>472</v>
      </c>
      <c r="H137" s="55" t="s">
        <v>473</v>
      </c>
      <c r="I137" s="55" t="s">
        <v>474</v>
      </c>
      <c r="J137" s="108"/>
    </row>
    <row r="138" spans="1:10" ht="24.75" customHeight="1" thickBot="1">
      <c r="A138" s="20" t="s">
        <v>93</v>
      </c>
      <c r="B138" s="170">
        <v>0.08526043738602705</v>
      </c>
      <c r="C138" s="53">
        <v>0.08683859892705097</v>
      </c>
      <c r="D138" s="53">
        <v>0.08526043767991887</v>
      </c>
      <c r="E138" s="53">
        <v>0.05455205</v>
      </c>
      <c r="F138" s="55" t="s">
        <v>436</v>
      </c>
      <c r="G138" s="55" t="s">
        <v>437</v>
      </c>
      <c r="H138" s="55" t="s">
        <v>438</v>
      </c>
      <c r="I138" s="55" t="s">
        <v>439</v>
      </c>
      <c r="J138" s="108"/>
    </row>
    <row r="139" spans="1:10" ht="24.75" customHeight="1" thickBot="1">
      <c r="A139" s="21" t="s">
        <v>186</v>
      </c>
      <c r="B139" s="170">
        <v>0.37932096762828765</v>
      </c>
      <c r="C139" s="50">
        <v>0.39232635144163197</v>
      </c>
      <c r="D139" s="53">
        <v>0.3471789190532652</v>
      </c>
      <c r="E139" s="53">
        <v>0.20833408</v>
      </c>
      <c r="F139" s="55" t="s">
        <v>440</v>
      </c>
      <c r="G139" s="55" t="s">
        <v>441</v>
      </c>
      <c r="H139" s="55" t="s">
        <v>442</v>
      </c>
      <c r="I139" s="55" t="s">
        <v>443</v>
      </c>
      <c r="J139" s="109"/>
    </row>
    <row r="140" spans="1:9" ht="79.5" customHeight="1">
      <c r="A140" s="339" t="s">
        <v>475</v>
      </c>
      <c r="B140" s="339"/>
      <c r="C140" s="339"/>
      <c r="D140" s="339"/>
      <c r="E140" s="339"/>
      <c r="F140" s="339"/>
      <c r="G140" s="339"/>
      <c r="H140" s="339"/>
      <c r="I140" s="339"/>
    </row>
    <row r="141" spans="1:9" ht="12.75">
      <c r="A141" s="340"/>
      <c r="B141" s="340"/>
      <c r="C141" s="340"/>
      <c r="D141" s="340"/>
      <c r="E141" s="340"/>
      <c r="F141" s="340"/>
      <c r="G141" s="340"/>
      <c r="H141" s="340"/>
      <c r="I141" s="340"/>
    </row>
  </sheetData>
  <mergeCells count="7">
    <mergeCell ref="A98:J98"/>
    <mergeCell ref="A140:I140"/>
    <mergeCell ref="A141:I141"/>
    <mergeCell ref="A1:H1"/>
    <mergeCell ref="A52:J52"/>
    <mergeCell ref="A80:G80"/>
    <mergeCell ref="A96:I96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76" r:id="rId1"/>
  <rowBreaks count="2" manualBreakCount="2">
    <brk id="52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84"/>
  <sheetViews>
    <sheetView view="pageBreakPreview" zoomScaleSheetLayoutView="100" workbookViewId="0" topLeftCell="A1">
      <selection activeCell="H1" sqref="H1"/>
    </sheetView>
  </sheetViews>
  <sheetFormatPr defaultColWidth="9.00390625" defaultRowHeight="14.25"/>
  <cols>
    <col min="1" max="1" width="37.625" style="217" customWidth="1"/>
    <col min="2" max="3" width="8.125" style="217" customWidth="1"/>
    <col min="4" max="4" width="5.875" style="217" customWidth="1"/>
    <col min="5" max="5" width="6.875" style="218" customWidth="1"/>
    <col min="6" max="8" width="5.375" style="217" customWidth="1"/>
    <col min="9" max="16384" width="9.00390625" style="179" customWidth="1"/>
  </cols>
  <sheetData>
    <row r="1" spans="1:8" s="175" customFormat="1" ht="31.5" customHeight="1" thickBot="1">
      <c r="A1" s="172" t="s">
        <v>207</v>
      </c>
      <c r="B1" s="173"/>
      <c r="C1" s="173"/>
      <c r="D1" s="173"/>
      <c r="E1" s="173"/>
      <c r="F1" s="174"/>
      <c r="G1" s="174"/>
      <c r="H1" s="174"/>
    </row>
    <row r="2" spans="1:8" ht="9" customHeight="1">
      <c r="A2" s="176"/>
      <c r="B2" s="177"/>
      <c r="C2" s="177"/>
      <c r="D2" s="177"/>
      <c r="E2" s="177"/>
      <c r="F2" s="178"/>
      <c r="G2" s="178"/>
      <c r="H2" s="178"/>
    </row>
    <row r="3" spans="1:8" ht="45">
      <c r="A3" s="181"/>
      <c r="B3" s="182" t="s">
        <v>444</v>
      </c>
      <c r="C3" s="183" t="s">
        <v>445</v>
      </c>
      <c r="D3" s="182" t="s">
        <v>40</v>
      </c>
      <c r="E3" s="184" t="s">
        <v>208</v>
      </c>
      <c r="F3" s="185"/>
      <c r="G3" s="185"/>
      <c r="H3" s="185"/>
    </row>
    <row r="4" spans="1:8" ht="9" customHeight="1" thickBot="1">
      <c r="A4" s="186"/>
      <c r="B4" s="187"/>
      <c r="C4" s="187"/>
      <c r="D4" s="187"/>
      <c r="E4" s="187"/>
      <c r="F4" s="188"/>
      <c r="G4" s="188"/>
      <c r="H4" s="188"/>
    </row>
    <row r="5" spans="1:8" ht="12" customHeight="1" thickBot="1">
      <c r="A5" s="189" t="s">
        <v>209</v>
      </c>
      <c r="B5" s="265">
        <v>146377.737</v>
      </c>
      <c r="C5" s="266">
        <v>88283.083</v>
      </c>
      <c r="D5" s="267">
        <v>0.6580496741374562</v>
      </c>
      <c r="E5" s="268">
        <v>0.09488361255362764</v>
      </c>
      <c r="F5" s="190"/>
      <c r="G5" s="191"/>
      <c r="H5" s="191"/>
    </row>
    <row r="6" spans="1:8" ht="12" customHeight="1" thickBot="1">
      <c r="A6" s="192" t="s">
        <v>210</v>
      </c>
      <c r="B6" s="269">
        <v>0.030142900757469435</v>
      </c>
      <c r="C6" s="270">
        <v>0.01840467937312513</v>
      </c>
      <c r="D6" s="156">
        <v>0.011738221384344303</v>
      </c>
      <c r="E6" s="271"/>
      <c r="F6" s="193"/>
      <c r="G6" s="194"/>
      <c r="H6" s="193"/>
    </row>
    <row r="7" spans="1:8" ht="12" customHeight="1" thickBot="1">
      <c r="A7" s="195" t="s">
        <v>211</v>
      </c>
      <c r="B7" s="272">
        <v>0.14552132848385102</v>
      </c>
      <c r="C7" s="273">
        <v>0.08678687192552122</v>
      </c>
      <c r="D7" s="157">
        <v>0.0587344565583298</v>
      </c>
      <c r="E7" s="274"/>
      <c r="F7" s="193"/>
      <c r="G7" s="193"/>
      <c r="H7" s="193"/>
    </row>
    <row r="8" spans="1:8" ht="10.5" customHeight="1">
      <c r="A8" s="342"/>
      <c r="B8" s="342"/>
      <c r="C8" s="342"/>
      <c r="D8" s="342"/>
      <c r="E8" s="342"/>
      <c r="F8" s="343"/>
      <c r="G8" s="343"/>
      <c r="H8" s="343"/>
    </row>
    <row r="9" spans="1:8" s="175" customFormat="1" ht="21" customHeight="1" thickBot="1">
      <c r="A9" s="172" t="s">
        <v>212</v>
      </c>
      <c r="B9" s="173"/>
      <c r="C9" s="173"/>
      <c r="D9" s="173"/>
      <c r="E9" s="173"/>
      <c r="F9" s="173"/>
      <c r="G9" s="173"/>
      <c r="H9" s="173"/>
    </row>
    <row r="10" spans="1:8" ht="7.5" customHeight="1">
      <c r="A10" s="176"/>
      <c r="B10" s="177"/>
      <c r="C10" s="177"/>
      <c r="D10" s="177"/>
      <c r="E10" s="177"/>
      <c r="F10" s="177"/>
      <c r="G10" s="177"/>
      <c r="H10" s="178"/>
    </row>
    <row r="11" spans="1:8" ht="45">
      <c r="A11" s="196"/>
      <c r="B11" s="197" t="s">
        <v>446</v>
      </c>
      <c r="C11" s="197" t="s">
        <v>447</v>
      </c>
      <c r="D11" s="197" t="s">
        <v>40</v>
      </c>
      <c r="E11" s="184" t="s">
        <v>208</v>
      </c>
      <c r="F11" s="197" t="s">
        <v>213</v>
      </c>
      <c r="G11" s="197" t="s">
        <v>448</v>
      </c>
      <c r="H11" s="185" t="s">
        <v>449</v>
      </c>
    </row>
    <row r="12" spans="1:8" ht="7.5" customHeight="1" thickBot="1">
      <c r="A12" s="198"/>
      <c r="B12" s="187"/>
      <c r="C12" s="187"/>
      <c r="D12" s="187"/>
      <c r="E12" s="187"/>
      <c r="F12" s="187"/>
      <c r="G12" s="187"/>
      <c r="H12" s="187"/>
    </row>
    <row r="13" spans="1:8" ht="12" customHeight="1" thickBot="1">
      <c r="A13" s="199" t="s">
        <v>104</v>
      </c>
      <c r="B13" s="265">
        <v>1542708.304</v>
      </c>
      <c r="C13" s="266">
        <v>1513751.0240000002</v>
      </c>
      <c r="D13" s="267">
        <v>0.019129486646675797</v>
      </c>
      <c r="E13" s="275">
        <v>1</v>
      </c>
      <c r="F13" s="267">
        <v>0.6147150458681723</v>
      </c>
      <c r="G13" s="265">
        <v>1685.7172839533187</v>
      </c>
      <c r="H13" s="265">
        <v>1697.8250461880507</v>
      </c>
    </row>
    <row r="14" spans="1:19" ht="12" customHeight="1" thickBot="1">
      <c r="A14" s="200" t="s">
        <v>214</v>
      </c>
      <c r="B14" s="276">
        <v>810517.8430000001</v>
      </c>
      <c r="C14" s="277">
        <v>793857.4670000001</v>
      </c>
      <c r="D14" s="269">
        <v>0.020986608670395146</v>
      </c>
      <c r="E14" s="270">
        <v>0.525386322805455</v>
      </c>
      <c r="F14" s="269">
        <v>0.5017260326064372</v>
      </c>
      <c r="G14" s="276">
        <v>1296.762724218041</v>
      </c>
      <c r="H14" s="276">
        <v>1284.3590799312171</v>
      </c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ht="12" customHeight="1" thickBot="1">
      <c r="A15" s="200" t="s">
        <v>215</v>
      </c>
      <c r="B15" s="276">
        <v>417409.585</v>
      </c>
      <c r="C15" s="277">
        <v>431230.32800000004</v>
      </c>
      <c r="D15" s="269">
        <v>-0.032049561690382866</v>
      </c>
      <c r="E15" s="270">
        <v>0.27056935126214243</v>
      </c>
      <c r="F15" s="269">
        <v>0.5569620267384271</v>
      </c>
      <c r="G15" s="276">
        <v>1462.4430059186082</v>
      </c>
      <c r="H15" s="276">
        <v>1572.0231411107782</v>
      </c>
      <c r="J15" s="327"/>
      <c r="K15" s="327"/>
      <c r="L15" s="327"/>
      <c r="M15" s="327"/>
      <c r="N15" s="327"/>
      <c r="O15" s="327"/>
      <c r="P15" s="327"/>
      <c r="Q15" s="327"/>
      <c r="R15" s="327"/>
      <c r="S15" s="327"/>
    </row>
    <row r="16" spans="1:19" ht="12" customHeight="1" thickBot="1">
      <c r="A16" s="200" t="s">
        <v>216</v>
      </c>
      <c r="B16" s="276">
        <v>257451.576</v>
      </c>
      <c r="C16" s="277">
        <v>235588.913</v>
      </c>
      <c r="D16" s="269">
        <v>0.09280005039965533</v>
      </c>
      <c r="E16" s="270">
        <v>0.1668828613500482</v>
      </c>
      <c r="F16" s="269">
        <v>0.5662807935126533</v>
      </c>
      <c r="G16" s="276">
        <v>1365.3083274118774</v>
      </c>
      <c r="H16" s="276">
        <v>1162.7940507423039</v>
      </c>
      <c r="J16" s="327"/>
      <c r="K16" s="327"/>
      <c r="L16" s="327"/>
      <c r="M16" s="327"/>
      <c r="N16" s="327"/>
      <c r="O16" s="327"/>
      <c r="P16" s="327"/>
      <c r="Q16" s="327"/>
      <c r="R16" s="327"/>
      <c r="S16" s="327"/>
    </row>
    <row r="17" spans="1:14" ht="12" customHeight="1" thickBot="1">
      <c r="A17" s="200" t="s">
        <v>217</v>
      </c>
      <c r="B17" s="276">
        <v>100785.685</v>
      </c>
      <c r="C17" s="277">
        <v>93985.263</v>
      </c>
      <c r="D17" s="269">
        <v>0.07235625866153073</v>
      </c>
      <c r="E17" s="270">
        <v>0.06533035748798303</v>
      </c>
      <c r="F17" s="269">
        <v>0.5952015018289789</v>
      </c>
      <c r="G17" s="276">
        <v>1572.0743160923</v>
      </c>
      <c r="H17" s="276">
        <v>1614.608031232422</v>
      </c>
      <c r="J17" s="327"/>
      <c r="K17" s="327"/>
      <c r="L17" s="327"/>
      <c r="M17" s="327"/>
      <c r="N17" s="327"/>
    </row>
    <row r="18" spans="1:10" ht="12" customHeight="1" thickBot="1">
      <c r="A18" s="201" t="s">
        <v>218</v>
      </c>
      <c r="B18" s="276">
        <v>34870.99700000009</v>
      </c>
      <c r="C18" s="277">
        <v>33052.96300000002</v>
      </c>
      <c r="D18" s="269">
        <v>0.0550036618502272</v>
      </c>
      <c r="E18" s="270">
        <v>0.022603752705281407</v>
      </c>
      <c r="F18" s="269">
        <v>0.5316869789838213</v>
      </c>
      <c r="G18" s="276">
        <v>1667.2701372761558</v>
      </c>
      <c r="H18" s="276">
        <v>1568.7383656980119</v>
      </c>
      <c r="J18" s="327"/>
    </row>
    <row r="19" spans="1:8" ht="12" customHeight="1" thickBot="1">
      <c r="A19" s="200" t="s">
        <v>219</v>
      </c>
      <c r="B19" s="276">
        <v>732190.4609999999</v>
      </c>
      <c r="C19" s="277">
        <v>719893.557</v>
      </c>
      <c r="D19" s="269">
        <v>0.017081558628256888</v>
      </c>
      <c r="E19" s="270">
        <v>0.47461367719454495</v>
      </c>
      <c r="F19" s="269">
        <v>0.756576551961254</v>
      </c>
      <c r="G19" s="276">
        <v>2379.1804728040934</v>
      </c>
      <c r="H19" s="276">
        <v>2449.2203270255695</v>
      </c>
    </row>
    <row r="20" spans="1:8" ht="12" customHeight="1" thickBot="1">
      <c r="A20" s="200" t="s">
        <v>220</v>
      </c>
      <c r="B20" s="276">
        <v>216426.979</v>
      </c>
      <c r="C20" s="277">
        <v>215302.928</v>
      </c>
      <c r="D20" s="269">
        <v>0.005220788265359655</v>
      </c>
      <c r="E20" s="270">
        <v>0.14029027939944244</v>
      </c>
      <c r="F20" s="269">
        <v>0.7480390294329009</v>
      </c>
      <c r="G20" s="276">
        <v>2408.445205800535</v>
      </c>
      <c r="H20" s="276">
        <v>2574.0051148958155</v>
      </c>
    </row>
    <row r="21" spans="1:8" ht="12" customHeight="1" thickBot="1">
      <c r="A21" s="200" t="s">
        <v>221</v>
      </c>
      <c r="B21" s="276">
        <v>200553.362</v>
      </c>
      <c r="C21" s="277">
        <v>207708.275</v>
      </c>
      <c r="D21" s="269">
        <v>-0.03444693284367217</v>
      </c>
      <c r="E21" s="270">
        <v>0.1300008313172339</v>
      </c>
      <c r="F21" s="269">
        <v>0.7692695161792098</v>
      </c>
      <c r="G21" s="276">
        <v>2357.121657758856</v>
      </c>
      <c r="H21" s="276">
        <v>2394.751603605225</v>
      </c>
    </row>
    <row r="22" spans="1:8" ht="12" customHeight="1" thickBot="1">
      <c r="A22" s="200" t="s">
        <v>222</v>
      </c>
      <c r="B22" s="278">
        <v>183511.389</v>
      </c>
      <c r="C22" s="279">
        <v>170754.591</v>
      </c>
      <c r="D22" s="280">
        <v>0.07470837489810167</v>
      </c>
      <c r="E22" s="281">
        <v>0.11895404239685742</v>
      </c>
      <c r="F22" s="280">
        <v>0.8228854073431549</v>
      </c>
      <c r="G22" s="278">
        <v>3125.770952323778</v>
      </c>
      <c r="H22" s="278">
        <v>3056.6644211888133</v>
      </c>
    </row>
    <row r="23" spans="1:8" ht="12" customHeight="1" thickBot="1">
      <c r="A23" s="202" t="s">
        <v>223</v>
      </c>
      <c r="B23" s="282">
        <v>131698.73099999988</v>
      </c>
      <c r="C23" s="283">
        <v>126127.76300000006</v>
      </c>
      <c r="D23" s="284">
        <v>0.04416924448267445</v>
      </c>
      <c r="E23" s="285">
        <v>0.08536852408101116</v>
      </c>
      <c r="F23" s="284">
        <v>0.6685324492623085</v>
      </c>
      <c r="G23" s="282">
        <v>2038.9181474122813</v>
      </c>
      <c r="H23" s="282">
        <v>2088.26881824622</v>
      </c>
    </row>
    <row r="24" spans="1:8" ht="60.75" customHeight="1">
      <c r="A24" s="342" t="s">
        <v>224</v>
      </c>
      <c r="B24" s="342"/>
      <c r="C24" s="342"/>
      <c r="D24" s="342"/>
      <c r="E24" s="342"/>
      <c r="F24" s="342"/>
      <c r="G24" s="342"/>
      <c r="H24" s="342"/>
    </row>
    <row r="25" spans="1:8" s="175" customFormat="1" ht="20.25" customHeight="1" thickBot="1">
      <c r="A25" s="172" t="s">
        <v>225</v>
      </c>
      <c r="B25" s="173"/>
      <c r="C25" s="173"/>
      <c r="D25" s="173"/>
      <c r="E25" s="173"/>
      <c r="F25" s="174"/>
      <c r="G25" s="174"/>
      <c r="H25" s="174"/>
    </row>
    <row r="26" spans="1:8" ht="7.5" customHeight="1">
      <c r="A26" s="176"/>
      <c r="B26" s="177"/>
      <c r="C26" s="177"/>
      <c r="D26" s="177"/>
      <c r="E26" s="177"/>
      <c r="F26" s="180"/>
      <c r="G26" s="180"/>
      <c r="H26" s="180"/>
    </row>
    <row r="27" spans="1:8" ht="45" customHeight="1" thickBot="1">
      <c r="A27" s="196"/>
      <c r="B27" s="182" t="s">
        <v>450</v>
      </c>
      <c r="C27" s="203" t="s">
        <v>445</v>
      </c>
      <c r="D27" s="182" t="s">
        <v>40</v>
      </c>
      <c r="E27" s="184" t="s">
        <v>208</v>
      </c>
      <c r="F27" s="180"/>
      <c r="G27" s="180"/>
      <c r="H27" s="180"/>
    </row>
    <row r="28" spans="1:8" ht="7.5" customHeight="1" thickBot="1">
      <c r="A28" s="198"/>
      <c r="B28" s="204"/>
      <c r="C28" s="205"/>
      <c r="D28" s="204"/>
      <c r="E28" s="205"/>
      <c r="F28" s="180"/>
      <c r="G28" s="180"/>
      <c r="H28" s="180"/>
    </row>
    <row r="29" spans="1:8" ht="12" customHeight="1" thickBot="1">
      <c r="A29" s="189" t="s">
        <v>104</v>
      </c>
      <c r="B29" s="265">
        <v>228297.33700000003</v>
      </c>
      <c r="C29" s="266">
        <v>201132.776</v>
      </c>
      <c r="D29" s="267">
        <v>0.13505785352457922</v>
      </c>
      <c r="E29" s="275">
        <v>0.14798477223987253</v>
      </c>
      <c r="F29" s="180"/>
      <c r="G29" s="180"/>
      <c r="H29" s="180"/>
    </row>
    <row r="30" spans="1:8" ht="12" customHeight="1" thickBot="1">
      <c r="A30" s="192" t="s">
        <v>226</v>
      </c>
      <c r="B30" s="276">
        <v>15033.578</v>
      </c>
      <c r="C30" s="277">
        <v>6468.791</v>
      </c>
      <c r="D30" s="269">
        <v>1.3240166516432512</v>
      </c>
      <c r="E30" s="270">
        <v>0.018548114800724994</v>
      </c>
      <c r="F30" s="180"/>
      <c r="G30" s="180"/>
      <c r="H30" s="180"/>
    </row>
    <row r="31" spans="1:8" ht="12" customHeight="1" thickBot="1">
      <c r="A31" s="195" t="s">
        <v>227</v>
      </c>
      <c r="B31" s="286">
        <v>213263.75900000002</v>
      </c>
      <c r="C31" s="287">
        <v>194663.98500000002</v>
      </c>
      <c r="D31" s="272">
        <v>0.0955481004871035</v>
      </c>
      <c r="E31" s="273">
        <v>0.29126814723689776</v>
      </c>
      <c r="F31" s="180"/>
      <c r="G31" s="180"/>
      <c r="H31" s="180"/>
    </row>
    <row r="32" spans="1:8" ht="22.5" customHeight="1">
      <c r="A32" s="206"/>
      <c r="B32" s="206"/>
      <c r="C32" s="206"/>
      <c r="D32" s="206"/>
      <c r="E32" s="206"/>
      <c r="F32" s="180"/>
      <c r="G32" s="180"/>
      <c r="H32" s="180"/>
    </row>
    <row r="33" spans="1:8" s="175" customFormat="1" ht="26.25" customHeight="1" thickBot="1">
      <c r="A33" s="172" t="s">
        <v>228</v>
      </c>
      <c r="B33" s="173"/>
      <c r="C33" s="173"/>
      <c r="D33" s="173"/>
      <c r="E33" s="173"/>
      <c r="F33" s="173"/>
      <c r="G33" s="173"/>
      <c r="H33" s="173"/>
    </row>
    <row r="34" spans="1:8" ht="7.5" customHeight="1">
      <c r="A34" s="176"/>
      <c r="B34" s="177"/>
      <c r="C34" s="177"/>
      <c r="D34" s="177"/>
      <c r="E34" s="177"/>
      <c r="F34" s="177"/>
      <c r="G34" s="177"/>
      <c r="H34" s="178"/>
    </row>
    <row r="35" spans="1:8" ht="45" customHeight="1" thickBot="1">
      <c r="A35" s="207"/>
      <c r="B35" s="182" t="s">
        <v>450</v>
      </c>
      <c r="C35" s="203" t="s">
        <v>445</v>
      </c>
      <c r="D35" s="182" t="s">
        <v>40</v>
      </c>
      <c r="E35" s="184" t="s">
        <v>208</v>
      </c>
      <c r="F35" s="182" t="s">
        <v>2</v>
      </c>
      <c r="G35" s="182" t="s">
        <v>451</v>
      </c>
      <c r="H35" s="182" t="s">
        <v>452</v>
      </c>
    </row>
    <row r="36" spans="1:8" ht="7.5" customHeight="1" thickBot="1">
      <c r="A36" s="208"/>
      <c r="B36" s="204"/>
      <c r="C36" s="205"/>
      <c r="D36" s="204"/>
      <c r="E36" s="205"/>
      <c r="F36" s="204"/>
      <c r="G36" s="204"/>
      <c r="H36" s="204"/>
    </row>
    <row r="37" spans="1:8" ht="12" customHeight="1" thickBot="1">
      <c r="A37" s="199" t="s">
        <v>104</v>
      </c>
      <c r="B37" s="265">
        <v>862044.861</v>
      </c>
      <c r="C37" s="266">
        <v>813035.991</v>
      </c>
      <c r="D37" s="267">
        <v>0.06027884440850051</v>
      </c>
      <c r="E37" s="275">
        <v>0.5587866862224397</v>
      </c>
      <c r="F37" s="267">
        <v>0.6486846295934814</v>
      </c>
      <c r="G37" s="265">
        <v>1778.3758717213664</v>
      </c>
      <c r="H37" s="265">
        <v>1870.7363043483888</v>
      </c>
    </row>
    <row r="38" spans="1:8" ht="12" customHeight="1" thickBot="1">
      <c r="A38" s="200" t="s">
        <v>214</v>
      </c>
      <c r="B38" s="276">
        <v>481588.64</v>
      </c>
      <c r="C38" s="277">
        <v>443973.954</v>
      </c>
      <c r="D38" s="269">
        <v>0.0847227312798624</v>
      </c>
      <c r="E38" s="270">
        <v>0.594174013760731</v>
      </c>
      <c r="F38" s="269">
        <v>0.6013967002663277</v>
      </c>
      <c r="G38" s="276">
        <v>1557.5179924000934</v>
      </c>
      <c r="H38" s="276">
        <v>1627.6690726453453</v>
      </c>
    </row>
    <row r="39" spans="1:19" ht="12" customHeight="1" thickBot="1">
      <c r="A39" s="200" t="s">
        <v>215</v>
      </c>
      <c r="B39" s="276">
        <v>383714.578</v>
      </c>
      <c r="C39" s="277">
        <v>368882.401</v>
      </c>
      <c r="D39" s="269">
        <v>0.04020841590650992</v>
      </c>
      <c r="E39" s="270">
        <v>0.9192759145672229</v>
      </c>
      <c r="F39" s="269">
        <v>0.665108698667917</v>
      </c>
      <c r="G39" s="276">
        <v>1874.0187933338166</v>
      </c>
      <c r="H39" s="276">
        <v>1856.2375763231678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ht="12" customHeight="1" thickBot="1">
      <c r="A40" s="200" t="s">
        <v>216</v>
      </c>
      <c r="B40" s="276">
        <v>57570.545</v>
      </c>
      <c r="C40" s="277">
        <v>39243.298</v>
      </c>
      <c r="D40" s="269">
        <v>0.4670159730204122</v>
      </c>
      <c r="E40" s="270">
        <v>0.2236169841896792</v>
      </c>
      <c r="F40" s="269">
        <v>0.7375299249727308</v>
      </c>
      <c r="G40" s="276">
        <v>2250.5664541900223</v>
      </c>
      <c r="H40" s="276">
        <v>2642.8620978466433</v>
      </c>
      <c r="J40" s="327"/>
      <c r="K40" s="327"/>
      <c r="L40" s="327"/>
      <c r="M40" s="327"/>
      <c r="N40" s="327"/>
      <c r="O40" s="327"/>
      <c r="P40" s="327"/>
      <c r="Q40" s="327"/>
      <c r="R40" s="327"/>
      <c r="S40" s="327"/>
    </row>
    <row r="41" spans="1:19" ht="12" customHeight="1" thickBot="1">
      <c r="A41" s="200" t="s">
        <v>217</v>
      </c>
      <c r="B41" s="276">
        <v>23429.678</v>
      </c>
      <c r="C41" s="277">
        <v>19740.415</v>
      </c>
      <c r="D41" s="269">
        <v>0.18688882680531282</v>
      </c>
      <c r="E41" s="270">
        <v>0.23247029575678332</v>
      </c>
      <c r="F41" s="269">
        <v>0.6533025765411428</v>
      </c>
      <c r="G41" s="276">
        <v>2217.7759874746275</v>
      </c>
      <c r="H41" s="276">
        <v>1736.5022349145822</v>
      </c>
      <c r="J41" s="327"/>
      <c r="K41" s="327"/>
      <c r="L41" s="327"/>
      <c r="M41" s="327"/>
      <c r="N41" s="327"/>
      <c r="O41" s="327"/>
      <c r="P41" s="327"/>
      <c r="Q41" s="327"/>
      <c r="R41" s="327"/>
      <c r="S41" s="327"/>
    </row>
    <row r="42" spans="1:8" ht="12" customHeight="1" thickBot="1">
      <c r="A42" s="201" t="s">
        <v>223</v>
      </c>
      <c r="B42" s="276">
        <v>16873.839000000036</v>
      </c>
      <c r="C42" s="277">
        <v>16107.84</v>
      </c>
      <c r="D42" s="269">
        <v>0.04755442070445359</v>
      </c>
      <c r="E42" s="270">
        <v>0.48389321934213675</v>
      </c>
      <c r="F42" s="269">
        <v>0.7054103354074649</v>
      </c>
      <c r="G42" s="276">
        <v>2048.173231227311</v>
      </c>
      <c r="H42" s="276">
        <v>2334.3275003852086</v>
      </c>
    </row>
    <row r="43" spans="1:15" ht="12" customHeight="1" thickBot="1">
      <c r="A43" s="200" t="s">
        <v>219</v>
      </c>
      <c r="B43" s="276">
        <v>380456.22099999996</v>
      </c>
      <c r="C43" s="277">
        <v>369062.037</v>
      </c>
      <c r="D43" s="269">
        <v>0.0308733569364652</v>
      </c>
      <c r="E43" s="270">
        <v>0.5196137361314245</v>
      </c>
      <c r="F43" s="269">
        <v>0.77857691852219</v>
      </c>
      <c r="G43" s="276">
        <v>2400.703412238823</v>
      </c>
      <c r="H43" s="276">
        <v>2525.9712346139495</v>
      </c>
      <c r="J43" s="326"/>
      <c r="K43" s="326"/>
      <c r="L43" s="326"/>
      <c r="M43" s="326"/>
      <c r="N43" s="326"/>
      <c r="O43" s="326"/>
    </row>
    <row r="44" spans="1:8" ht="12" customHeight="1" thickBot="1">
      <c r="A44" s="200" t="s">
        <v>220</v>
      </c>
      <c r="B44" s="276">
        <v>118953.413</v>
      </c>
      <c r="C44" s="277">
        <v>117455.307</v>
      </c>
      <c r="D44" s="269">
        <v>0.012754689747650039</v>
      </c>
      <c r="E44" s="270">
        <v>0.5496237740305011</v>
      </c>
      <c r="F44" s="269">
        <v>0.7800159078629645</v>
      </c>
      <c r="G44" s="276">
        <v>2586.9586458914728</v>
      </c>
      <c r="H44" s="276">
        <v>2806.933579748289</v>
      </c>
    </row>
    <row r="45" spans="1:15" ht="12" customHeight="1" thickBot="1">
      <c r="A45" s="200" t="s">
        <v>221</v>
      </c>
      <c r="B45" s="276">
        <v>137787.36</v>
      </c>
      <c r="C45" s="277">
        <v>140480.937</v>
      </c>
      <c r="D45" s="269">
        <v>-0.019173968066571345</v>
      </c>
      <c r="E45" s="270">
        <v>0.6870359021954465</v>
      </c>
      <c r="F45" s="269">
        <v>0.7678545863182067</v>
      </c>
      <c r="G45" s="276">
        <v>2306.5071428957544</v>
      </c>
      <c r="H45" s="276">
        <v>2403.9044407170827</v>
      </c>
      <c r="J45" s="327"/>
      <c r="K45" s="327"/>
      <c r="L45" s="327"/>
      <c r="M45" s="327"/>
      <c r="N45" s="327"/>
      <c r="O45" s="327"/>
    </row>
    <row r="46" spans="1:15" ht="12" customHeight="1" thickBot="1">
      <c r="A46" s="200" t="s">
        <v>222</v>
      </c>
      <c r="B46" s="276">
        <v>78801.915</v>
      </c>
      <c r="C46" s="277">
        <v>74692.95</v>
      </c>
      <c r="D46" s="269">
        <v>0.0550114167401341</v>
      </c>
      <c r="E46" s="270">
        <v>0.4294115772836311</v>
      </c>
      <c r="F46" s="269">
        <v>0.7933243099646891</v>
      </c>
      <c r="G46" s="276">
        <v>2645.906923295527</v>
      </c>
      <c r="H46" s="276">
        <v>3129.8734807249407</v>
      </c>
      <c r="J46" s="327"/>
      <c r="K46" s="327"/>
      <c r="L46" s="327"/>
      <c r="M46" s="327"/>
      <c r="N46" s="327"/>
      <c r="O46" s="327"/>
    </row>
    <row r="47" spans="1:8" ht="12" customHeight="1" thickBot="1">
      <c r="A47" s="202" t="s">
        <v>223</v>
      </c>
      <c r="B47" s="286">
        <v>44913.53299999998</v>
      </c>
      <c r="C47" s="287">
        <v>36432.84300000001</v>
      </c>
      <c r="D47" s="272">
        <v>0.23277595986676003</v>
      </c>
      <c r="E47" s="273">
        <v>0.34103239005393315</v>
      </c>
      <c r="F47" s="272">
        <v>0.814178104564602</v>
      </c>
      <c r="G47" s="286">
        <v>2808.2487165438665</v>
      </c>
      <c r="H47" s="286">
        <v>2803.3167719304306</v>
      </c>
    </row>
    <row r="48" spans="1:8" ht="63" customHeight="1">
      <c r="A48" s="342" t="s">
        <v>224</v>
      </c>
      <c r="B48" s="342"/>
      <c r="C48" s="342"/>
      <c r="D48" s="342"/>
      <c r="E48" s="342"/>
      <c r="F48" s="342"/>
      <c r="G48" s="342"/>
      <c r="H48" s="342"/>
    </row>
    <row r="49" spans="1:8" s="175" customFormat="1" ht="31.5" customHeight="1" thickBot="1">
      <c r="A49" s="172" t="s">
        <v>229</v>
      </c>
      <c r="B49" s="173"/>
      <c r="C49" s="173"/>
      <c r="D49" s="174"/>
      <c r="E49" s="174"/>
      <c r="F49" s="174"/>
      <c r="G49" s="174"/>
      <c r="H49" s="174"/>
    </row>
    <row r="50" spans="1:8" ht="7.5" customHeight="1">
      <c r="A50" s="176"/>
      <c r="B50" s="177"/>
      <c r="C50" s="177"/>
      <c r="D50" s="178"/>
      <c r="E50" s="178"/>
      <c r="F50" s="178"/>
      <c r="G50" s="178"/>
      <c r="H50" s="178"/>
    </row>
    <row r="51" spans="1:8" ht="23.25" thickBot="1">
      <c r="A51" s="181"/>
      <c r="B51" s="182" t="s">
        <v>450</v>
      </c>
      <c r="C51" s="203" t="s">
        <v>445</v>
      </c>
      <c r="D51" s="178"/>
      <c r="E51" s="178"/>
      <c r="F51" s="178"/>
      <c r="G51" s="178"/>
      <c r="H51" s="178"/>
    </row>
    <row r="52" spans="1:8" ht="7.5" customHeight="1" thickBot="1">
      <c r="A52" s="186"/>
      <c r="B52" s="204"/>
      <c r="C52" s="205"/>
      <c r="D52" s="178"/>
      <c r="E52" s="178"/>
      <c r="F52" s="178"/>
      <c r="G52" s="178"/>
      <c r="H52" s="178"/>
    </row>
    <row r="53" spans="1:8" ht="12" customHeight="1" thickBot="1">
      <c r="A53" s="209" t="s">
        <v>104</v>
      </c>
      <c r="B53" s="267">
        <v>0.5009552213285373</v>
      </c>
      <c r="C53" s="275">
        <v>0.6247283132947754</v>
      </c>
      <c r="D53" s="178"/>
      <c r="E53" s="178"/>
      <c r="F53" s="178"/>
      <c r="G53" s="178"/>
      <c r="H53" s="178"/>
    </row>
    <row r="54" spans="1:8" ht="12" customHeight="1" thickBot="1">
      <c r="A54" s="200" t="s">
        <v>230</v>
      </c>
      <c r="B54" s="269">
        <v>0.5541279537648642</v>
      </c>
      <c r="C54" s="270">
        <v>0.5645514447241353</v>
      </c>
      <c r="D54" s="178"/>
      <c r="E54" s="178"/>
      <c r="F54" s="178"/>
      <c r="G54" s="178"/>
      <c r="H54" s="178"/>
    </row>
    <row r="55" spans="1:8" ht="12" customHeight="1" thickBot="1">
      <c r="A55" s="200" t="s">
        <v>231</v>
      </c>
      <c r="B55" s="269">
        <v>0.6509666896471021</v>
      </c>
      <c r="C55" s="270">
        <v>0.65169577394025</v>
      </c>
      <c r="D55" s="178"/>
      <c r="E55" s="178"/>
      <c r="F55" s="178"/>
      <c r="G55" s="178"/>
      <c r="H55" s="178"/>
    </row>
    <row r="56" spans="1:8" ht="12" customHeight="1" thickBot="1">
      <c r="A56" s="200" t="s">
        <v>232</v>
      </c>
      <c r="B56" s="269">
        <v>0.40957620430570413</v>
      </c>
      <c r="C56" s="270">
        <v>0.7985043887089622</v>
      </c>
      <c r="D56" s="178"/>
      <c r="E56" s="178"/>
      <c r="F56" s="178"/>
      <c r="G56" s="178"/>
      <c r="H56" s="178"/>
    </row>
    <row r="57" spans="1:8" ht="12" customHeight="1" thickBot="1">
      <c r="A57" s="202" t="s">
        <v>233</v>
      </c>
      <c r="B57" s="272">
        <v>0.29229555066626084</v>
      </c>
      <c r="C57" s="138">
        <v>0.4438975324724622</v>
      </c>
      <c r="D57" s="178"/>
      <c r="E57" s="178"/>
      <c r="F57" s="178"/>
      <c r="G57" s="178"/>
      <c r="H57" s="178"/>
    </row>
    <row r="58" spans="1:8" ht="15">
      <c r="A58" s="210"/>
      <c r="B58" s="211"/>
      <c r="C58" s="211"/>
      <c r="D58" s="211"/>
      <c r="E58" s="211"/>
      <c r="F58" s="211"/>
      <c r="G58" s="211"/>
      <c r="H58" s="211"/>
    </row>
    <row r="59" spans="1:5" s="175" customFormat="1" ht="31.5" customHeight="1" thickBot="1">
      <c r="A59" s="172" t="s">
        <v>234</v>
      </c>
      <c r="B59" s="173"/>
      <c r="C59" s="173"/>
      <c r="D59" s="173"/>
      <c r="E59" s="173"/>
    </row>
    <row r="60" spans="1:8" ht="7.5" customHeight="1">
      <c r="A60" s="176"/>
      <c r="B60" s="177"/>
      <c r="C60" s="177"/>
      <c r="D60" s="177"/>
      <c r="E60" s="177"/>
      <c r="F60" s="179"/>
      <c r="G60" s="179"/>
      <c r="H60" s="179"/>
    </row>
    <row r="61" spans="1:8" ht="34.5" thickBot="1">
      <c r="A61" s="196"/>
      <c r="B61" s="182" t="s">
        <v>450</v>
      </c>
      <c r="C61" s="203" t="s">
        <v>445</v>
      </c>
      <c r="D61" s="182" t="s">
        <v>40</v>
      </c>
      <c r="E61" s="203" t="s">
        <v>235</v>
      </c>
      <c r="F61" s="179"/>
      <c r="G61" s="179"/>
      <c r="H61" s="179"/>
    </row>
    <row r="62" spans="1:8" ht="7.5" customHeight="1" thickBot="1">
      <c r="A62" s="198"/>
      <c r="B62" s="204"/>
      <c r="C62" s="205"/>
      <c r="D62" s="204"/>
      <c r="E62" s="205"/>
      <c r="F62" s="179"/>
      <c r="G62" s="179"/>
      <c r="H62" s="179"/>
    </row>
    <row r="63" spans="1:8" ht="12" customHeight="1" thickBot="1">
      <c r="A63" s="189" t="s">
        <v>104</v>
      </c>
      <c r="B63" s="328">
        <v>4713713.731</v>
      </c>
      <c r="C63" s="329">
        <v>4684229.517</v>
      </c>
      <c r="D63" s="267">
        <v>0.0062943572455183006</v>
      </c>
      <c r="E63" s="275">
        <v>1</v>
      </c>
      <c r="F63" s="179"/>
      <c r="G63" s="179"/>
      <c r="H63" s="179"/>
    </row>
    <row r="64" spans="1:8" ht="12" customHeight="1" thickBot="1">
      <c r="A64" s="212" t="s">
        <v>226</v>
      </c>
      <c r="B64" s="330">
        <v>2751915.016</v>
      </c>
      <c r="C64" s="331">
        <v>2736677.3</v>
      </c>
      <c r="D64" s="269">
        <v>0.0055679622876982915</v>
      </c>
      <c r="E64" s="270">
        <v>0.5838103824383475</v>
      </c>
      <c r="F64" s="179"/>
      <c r="G64" s="179"/>
      <c r="H64" s="179"/>
    </row>
    <row r="65" spans="1:8" ht="12" customHeight="1" thickBot="1">
      <c r="A65" s="212" t="s">
        <v>236</v>
      </c>
      <c r="B65" s="332">
        <v>874773.159</v>
      </c>
      <c r="C65" s="333">
        <v>816976.174</v>
      </c>
      <c r="D65" s="280">
        <v>0.07074500681827711</v>
      </c>
      <c r="E65" s="281">
        <v>0.1855804592559378</v>
      </c>
      <c r="F65" s="180"/>
      <c r="G65" s="180"/>
      <c r="H65" s="180"/>
    </row>
    <row r="66" spans="1:8" ht="12" customHeight="1" thickBot="1">
      <c r="A66" s="213" t="s">
        <v>227</v>
      </c>
      <c r="B66" s="334">
        <v>1087025.5559999999</v>
      </c>
      <c r="C66" s="335">
        <v>1130576.043</v>
      </c>
      <c r="D66" s="284">
        <v>-0.03852061722839828</v>
      </c>
      <c r="E66" s="285">
        <v>0.23060915830571468</v>
      </c>
      <c r="F66" s="180"/>
      <c r="G66" s="180"/>
      <c r="H66" s="180"/>
    </row>
    <row r="67" spans="1:8" ht="10.5" customHeight="1">
      <c r="A67" s="342"/>
      <c r="B67" s="342"/>
      <c r="C67" s="342"/>
      <c r="D67" s="342"/>
      <c r="E67" s="342"/>
      <c r="F67" s="343"/>
      <c r="G67" s="343"/>
      <c r="H67" s="343"/>
    </row>
    <row r="68" spans="1:8" s="175" customFormat="1" ht="31.5" customHeight="1">
      <c r="A68" s="214" t="s">
        <v>237</v>
      </c>
      <c r="B68" s="174"/>
      <c r="C68" s="174"/>
      <c r="D68" s="174"/>
      <c r="E68" s="174"/>
      <c r="F68" s="174"/>
      <c r="G68" s="174"/>
      <c r="H68" s="174"/>
    </row>
    <row r="69" spans="1:5" s="175" customFormat="1" ht="17.25" customHeight="1" thickBot="1">
      <c r="A69" s="214" t="s">
        <v>238</v>
      </c>
      <c r="B69" s="174"/>
      <c r="C69" s="174"/>
      <c r="D69" s="174"/>
      <c r="E69" s="174"/>
    </row>
    <row r="70" spans="1:8" ht="7.5" customHeight="1">
      <c r="A70" s="176"/>
      <c r="B70" s="177"/>
      <c r="C70" s="177"/>
      <c r="D70" s="177"/>
      <c r="E70" s="177"/>
      <c r="F70" s="179"/>
      <c r="G70" s="179"/>
      <c r="H70" s="179"/>
    </row>
    <row r="71" spans="1:8" ht="34.5" thickBot="1">
      <c r="A71" s="181"/>
      <c r="B71" s="182" t="s">
        <v>450</v>
      </c>
      <c r="C71" s="203" t="s">
        <v>445</v>
      </c>
      <c r="D71" s="182" t="s">
        <v>40</v>
      </c>
      <c r="E71" s="184" t="s">
        <v>239</v>
      </c>
      <c r="F71" s="179"/>
      <c r="G71" s="179"/>
      <c r="H71" s="179"/>
    </row>
    <row r="72" spans="1:8" ht="9.75" customHeight="1" thickBot="1">
      <c r="A72" s="186"/>
      <c r="B72" s="187"/>
      <c r="C72" s="187"/>
      <c r="D72" s="187"/>
      <c r="E72" s="187"/>
      <c r="F72" s="179"/>
      <c r="G72" s="179"/>
      <c r="H72" s="179"/>
    </row>
    <row r="73" spans="1:8" ht="12.75" customHeight="1" thickBot="1">
      <c r="A73" s="192" t="s">
        <v>104</v>
      </c>
      <c r="B73" s="288">
        <v>4363867.4352105325</v>
      </c>
      <c r="C73" s="289">
        <v>4441631.843365227</v>
      </c>
      <c r="D73" s="290">
        <v>-0.017508071559522942</v>
      </c>
      <c r="E73" s="291">
        <v>1.1367374288206442</v>
      </c>
      <c r="F73" s="179"/>
      <c r="G73" s="179"/>
      <c r="H73" s="179"/>
    </row>
    <row r="74" spans="1:8" ht="23.25" customHeight="1" thickBot="1">
      <c r="A74" s="215" t="s">
        <v>240</v>
      </c>
      <c r="B74" s="292">
        <v>1997090.561470944</v>
      </c>
      <c r="C74" s="293">
        <v>1991542.6486102052</v>
      </c>
      <c r="D74" s="294">
        <v>0.0027857364062027212</v>
      </c>
      <c r="E74" s="295">
        <v>0.5202191917314588</v>
      </c>
      <c r="F74" s="179"/>
      <c r="G74" s="179"/>
      <c r="H74" s="179"/>
    </row>
    <row r="75" spans="1:8" ht="12" customHeight="1" thickBot="1">
      <c r="A75" s="192" t="s">
        <v>241</v>
      </c>
      <c r="B75" s="292">
        <v>595281.8109519363</v>
      </c>
      <c r="C75" s="293">
        <v>606904.0456770805</v>
      </c>
      <c r="D75" s="294">
        <v>-0.01915003666218451</v>
      </c>
      <c r="E75" s="295">
        <v>0.155064085986048</v>
      </c>
      <c r="F75" s="179"/>
      <c r="G75" s="179"/>
      <c r="H75" s="179"/>
    </row>
    <row r="76" spans="1:8" ht="12" customHeight="1" thickBot="1">
      <c r="A76" s="192" t="s">
        <v>242</v>
      </c>
      <c r="B76" s="292">
        <v>153222.6333941468</v>
      </c>
      <c r="C76" s="293">
        <v>97953.9452986372</v>
      </c>
      <c r="D76" s="294">
        <v>0.5642313632902598</v>
      </c>
      <c r="E76" s="295">
        <v>0.0399127390800742</v>
      </c>
      <c r="F76" s="179"/>
      <c r="G76" s="179"/>
      <c r="H76" s="179"/>
    </row>
    <row r="77" spans="1:8" ht="12" customHeight="1" thickBot="1">
      <c r="A77" s="192" t="s">
        <v>243</v>
      </c>
      <c r="B77" s="292">
        <v>475208.2544678179</v>
      </c>
      <c r="C77" s="293">
        <v>520940.1711409439</v>
      </c>
      <c r="D77" s="294">
        <v>-0.08778727233295458</v>
      </c>
      <c r="E77" s="295">
        <v>0.12378630133892522</v>
      </c>
      <c r="F77" s="179"/>
      <c r="G77" s="179"/>
      <c r="H77" s="179"/>
    </row>
    <row r="78" spans="1:8" ht="12" customHeight="1" thickBot="1">
      <c r="A78" s="192" t="s">
        <v>244</v>
      </c>
      <c r="B78" s="292">
        <v>604557.3892736642</v>
      </c>
      <c r="C78" s="293">
        <v>630369.246140252</v>
      </c>
      <c r="D78" s="294">
        <v>-0.04094720201633195</v>
      </c>
      <c r="E78" s="295">
        <v>0.1574802677809372</v>
      </c>
      <c r="F78" s="179"/>
      <c r="G78" s="179"/>
      <c r="H78" s="179"/>
    </row>
    <row r="79" spans="1:8" ht="12" customHeight="1" thickBot="1">
      <c r="A79" s="192" t="s">
        <v>245</v>
      </c>
      <c r="B79" s="292">
        <v>322932.74872000003</v>
      </c>
      <c r="C79" s="293">
        <v>340621.37062</v>
      </c>
      <c r="D79" s="294">
        <v>-0.051930452478078815</v>
      </c>
      <c r="E79" s="295">
        <v>0.08412027815053139</v>
      </c>
      <c r="F79" s="179"/>
      <c r="G79" s="179"/>
      <c r="H79" s="179"/>
    </row>
    <row r="80" spans="1:10" ht="12" customHeight="1" thickBot="1">
      <c r="A80" s="192" t="s">
        <v>246</v>
      </c>
      <c r="B80" s="296">
        <v>128460.13162</v>
      </c>
      <c r="C80" s="293">
        <v>136836.60396999997</v>
      </c>
      <c r="D80" s="294">
        <v>-0.06121514351405877</v>
      </c>
      <c r="E80" s="295">
        <v>0.03346239130580634</v>
      </c>
      <c r="F80" s="179"/>
      <c r="G80" s="179"/>
      <c r="H80" s="179"/>
      <c r="J80" s="336"/>
    </row>
    <row r="81" spans="1:8" ht="12" customHeight="1" thickBot="1">
      <c r="A81" s="192" t="s">
        <v>202</v>
      </c>
      <c r="B81" s="296">
        <v>65911.23800201878</v>
      </c>
      <c r="C81" s="296">
        <v>93235.40234951298</v>
      </c>
      <c r="D81" s="297">
        <v>-0.2930664067396168</v>
      </c>
      <c r="E81" s="297">
        <v>0.017169121731853365</v>
      </c>
      <c r="F81" s="179"/>
      <c r="G81" s="179"/>
      <c r="H81" s="179"/>
    </row>
    <row r="82" spans="1:8" ht="12" customHeight="1" thickBot="1">
      <c r="A82" s="195" t="s">
        <v>247</v>
      </c>
      <c r="B82" s="298">
        <v>21202.667309999975</v>
      </c>
      <c r="C82" s="299">
        <v>23228.409558595158</v>
      </c>
      <c r="D82" s="300">
        <v>-0.08720968361975523</v>
      </c>
      <c r="E82" s="301">
        <v>0.005523051715008413</v>
      </c>
      <c r="F82" s="179"/>
      <c r="G82" s="179"/>
      <c r="H82" s="179"/>
    </row>
    <row r="83" spans="1:8" ht="11.25" customHeight="1">
      <c r="A83" s="216" t="s">
        <v>248</v>
      </c>
      <c r="B83" s="206"/>
      <c r="C83" s="206"/>
      <c r="D83" s="206"/>
      <c r="E83" s="206"/>
      <c r="F83" s="179"/>
      <c r="G83" s="179"/>
      <c r="H83" s="179"/>
    </row>
    <row r="84" spans="1:8" ht="21" customHeight="1">
      <c r="A84" s="343"/>
      <c r="B84" s="343"/>
      <c r="C84" s="343"/>
      <c r="D84" s="343"/>
      <c r="E84" s="343"/>
      <c r="F84" s="343"/>
      <c r="G84" s="343"/>
      <c r="H84" s="343"/>
    </row>
  </sheetData>
  <sheetProtection/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view="pageBreakPreview" zoomScaleSheetLayoutView="100" workbookViewId="0" topLeftCell="A1">
      <selection activeCell="B44" sqref="B44"/>
    </sheetView>
  </sheetViews>
  <sheetFormatPr defaultColWidth="9.00390625" defaultRowHeight="14.25"/>
  <cols>
    <col min="1" max="1" width="27.75390625" style="3" customWidth="1"/>
    <col min="2" max="3" width="11.00390625" style="3" customWidth="1"/>
    <col min="4" max="4" width="11.00390625" style="61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453</v>
      </c>
      <c r="B1" s="9"/>
      <c r="C1" s="9"/>
      <c r="D1" s="321"/>
      <c r="E1" s="9"/>
      <c r="F1" s="9"/>
      <c r="G1" s="7"/>
      <c r="H1" s="7"/>
    </row>
    <row r="2" spans="1:6" ht="9" customHeight="1">
      <c r="A2" s="5"/>
      <c r="B2" s="4"/>
      <c r="C2" s="4"/>
      <c r="D2" s="322"/>
      <c r="E2" s="9"/>
      <c r="F2" s="9"/>
    </row>
    <row r="3" spans="1:6" ht="13.5">
      <c r="A3" s="2"/>
      <c r="B3" s="1" t="s">
        <v>95</v>
      </c>
      <c r="C3" s="1" t="s">
        <v>195</v>
      </c>
      <c r="D3" s="47"/>
      <c r="E3" s="9"/>
      <c r="F3" s="9"/>
    </row>
    <row r="4" spans="1:6" ht="9" customHeight="1" thickBot="1">
      <c r="A4" s="6"/>
      <c r="B4" s="2"/>
      <c r="C4" s="2"/>
      <c r="D4" s="323"/>
      <c r="E4" s="9"/>
      <c r="F4" s="9"/>
    </row>
    <row r="5" spans="1:6" ht="12" customHeight="1" thickBot="1">
      <c r="A5" s="37" t="s">
        <v>96</v>
      </c>
      <c r="B5" s="110">
        <v>0.31781877392484836</v>
      </c>
      <c r="C5" s="97">
        <v>1390880.6179328023</v>
      </c>
      <c r="D5" s="94"/>
      <c r="E5" s="9"/>
      <c r="F5" s="9"/>
    </row>
    <row r="6" spans="1:6" ht="12" customHeight="1" thickBot="1">
      <c r="A6" s="38" t="s">
        <v>161</v>
      </c>
      <c r="B6" s="111">
        <v>0.26915379670382317</v>
      </c>
      <c r="C6" s="98">
        <v>1177906.4982702846</v>
      </c>
      <c r="D6" s="94"/>
      <c r="E6" s="9"/>
      <c r="F6" s="9"/>
    </row>
    <row r="7" spans="1:6" ht="12" customHeight="1" thickBot="1">
      <c r="A7" s="38" t="s">
        <v>97</v>
      </c>
      <c r="B7" s="111">
        <v>0.14504592911541153</v>
      </c>
      <c r="C7" s="98">
        <v>634769.2083299804</v>
      </c>
      <c r="D7" s="94"/>
      <c r="E7" s="9"/>
      <c r="F7" s="9"/>
    </row>
    <row r="8" spans="1:6" ht="12" customHeight="1" thickBot="1">
      <c r="A8" s="38" t="s">
        <v>98</v>
      </c>
      <c r="B8" s="111">
        <v>0.11050900171201695</v>
      </c>
      <c r="C8" s="98">
        <v>483624.13173456007</v>
      </c>
      <c r="D8" s="94"/>
      <c r="E8" s="9"/>
      <c r="F8" s="9"/>
    </row>
    <row r="9" spans="1:6" ht="12" customHeight="1" thickBot="1">
      <c r="A9" s="38" t="s">
        <v>99</v>
      </c>
      <c r="B9" s="111">
        <v>0.10199478481397305</v>
      </c>
      <c r="C9" s="98">
        <v>446363.08791980596</v>
      </c>
      <c r="D9" s="94"/>
      <c r="E9" s="9"/>
      <c r="F9" s="9"/>
    </row>
    <row r="10" spans="1:6" ht="12" customHeight="1" thickBot="1">
      <c r="A10" s="39" t="s">
        <v>205</v>
      </c>
      <c r="B10" s="112">
        <v>0.05547771372992698</v>
      </c>
      <c r="C10" s="99">
        <v>242788.91961374792</v>
      </c>
      <c r="D10" s="94"/>
      <c r="E10" s="9"/>
      <c r="F10" s="9"/>
    </row>
    <row r="11" spans="1:6" ht="12.75">
      <c r="A11" s="12" t="s">
        <v>100</v>
      </c>
      <c r="B11" s="9"/>
      <c r="C11" s="9"/>
      <c r="D11" s="321"/>
      <c r="E11" s="9"/>
      <c r="F11" s="9"/>
    </row>
    <row r="12" spans="1:6" ht="12.75">
      <c r="A12" s="12"/>
      <c r="B12" s="9"/>
      <c r="C12" s="9"/>
      <c r="D12" s="321"/>
      <c r="E12" s="9"/>
      <c r="F12" s="9"/>
    </row>
    <row r="13" spans="1:8" ht="16.5" thickBot="1">
      <c r="A13" s="8" t="s">
        <v>191</v>
      </c>
      <c r="B13" s="9"/>
      <c r="C13" s="9"/>
      <c r="D13" s="321"/>
      <c r="E13" s="9"/>
      <c r="F13" s="9"/>
      <c r="G13" s="7"/>
      <c r="H13" s="7"/>
    </row>
    <row r="14" spans="1:6" ht="9" customHeight="1">
      <c r="A14" s="5"/>
      <c r="B14" s="5"/>
      <c r="C14" s="46"/>
      <c r="D14" s="321"/>
      <c r="E14" s="9"/>
      <c r="F14" s="9"/>
    </row>
    <row r="15" spans="1:6" ht="13.5">
      <c r="A15" s="2"/>
      <c r="B15" s="1" t="s">
        <v>454</v>
      </c>
      <c r="C15" s="47"/>
      <c r="D15" s="321"/>
      <c r="E15" s="9"/>
      <c r="F15" s="9"/>
    </row>
    <row r="16" spans="1:6" ht="9" customHeight="1" thickBot="1">
      <c r="A16" s="6"/>
      <c r="B16" s="6"/>
      <c r="C16" s="48"/>
      <c r="D16" s="321"/>
      <c r="E16" s="9"/>
      <c r="F16" s="9"/>
    </row>
    <row r="17" spans="1:6" ht="12" customHeight="1" thickBot="1">
      <c r="A17" s="14" t="s">
        <v>104</v>
      </c>
      <c r="B17" s="83">
        <v>4376332.463801182</v>
      </c>
      <c r="C17" s="45"/>
      <c r="D17" s="321"/>
      <c r="E17" s="9"/>
      <c r="F17" s="9"/>
    </row>
    <row r="18" spans="1:6" ht="12" customHeight="1" thickBot="1">
      <c r="A18" s="10" t="s">
        <v>105</v>
      </c>
      <c r="B18" s="87">
        <v>208561.55169938292</v>
      </c>
      <c r="C18" s="45"/>
      <c r="D18" s="321"/>
      <c r="E18" s="34"/>
      <c r="F18" s="9"/>
    </row>
    <row r="19" spans="1:6" ht="12" customHeight="1" thickBot="1">
      <c r="A19" s="10" t="s">
        <v>106</v>
      </c>
      <c r="B19" s="87">
        <v>1330826.715439955</v>
      </c>
      <c r="C19" s="45"/>
      <c r="D19" s="321"/>
      <c r="E19" s="9"/>
      <c r="F19" s="9"/>
    </row>
    <row r="20" spans="1:6" ht="12" customHeight="1" thickBot="1">
      <c r="A20" s="11" t="s">
        <v>107</v>
      </c>
      <c r="B20" s="92">
        <v>2836944.1966618435</v>
      </c>
      <c r="C20" s="45"/>
      <c r="D20" s="321"/>
      <c r="E20" s="9"/>
      <c r="F20" s="9"/>
    </row>
    <row r="21" spans="1:6" ht="13.5">
      <c r="A21" s="15" t="s">
        <v>100</v>
      </c>
      <c r="B21" s="9"/>
      <c r="C21" s="9"/>
      <c r="D21" s="321"/>
      <c r="E21" s="34"/>
      <c r="F21" s="9"/>
    </row>
    <row r="22" spans="1:6" ht="15.75">
      <c r="A22" s="13"/>
      <c r="B22" s="9"/>
      <c r="C22" s="9"/>
      <c r="D22" s="321"/>
      <c r="E22" s="9"/>
      <c r="F22" s="9"/>
    </row>
    <row r="23" spans="1:8" ht="16.5" thickBot="1">
      <c r="A23" s="8" t="s">
        <v>192</v>
      </c>
      <c r="B23" s="9"/>
      <c r="C23" s="9"/>
      <c r="D23" s="321"/>
      <c r="E23" s="9"/>
      <c r="F23" s="9"/>
      <c r="G23" s="7"/>
      <c r="H23" s="7"/>
    </row>
    <row r="24" spans="1:6" ht="9" customHeight="1">
      <c r="A24" s="5"/>
      <c r="B24" s="5"/>
      <c r="C24" s="46"/>
      <c r="D24" s="46"/>
      <c r="E24" s="46"/>
      <c r="F24" s="61"/>
    </row>
    <row r="25" spans="1:6" ht="13.5">
      <c r="A25" s="2"/>
      <c r="B25" s="1" t="s">
        <v>450</v>
      </c>
      <c r="C25" s="47"/>
      <c r="D25" s="47"/>
      <c r="E25" s="47"/>
      <c r="F25" s="9"/>
    </row>
    <row r="26" spans="1:6" ht="9" customHeight="1" thickBot="1">
      <c r="A26" s="6"/>
      <c r="B26" s="6"/>
      <c r="C26" s="48"/>
      <c r="D26" s="48"/>
      <c r="E26" s="48"/>
      <c r="F26" s="9"/>
    </row>
    <row r="27" spans="1:6" ht="12" customHeight="1" thickBot="1">
      <c r="A27" s="14" t="s">
        <v>104</v>
      </c>
      <c r="B27" s="83">
        <v>4376332.463801181</v>
      </c>
      <c r="C27" s="63"/>
      <c r="D27" s="45"/>
      <c r="E27" s="49"/>
      <c r="F27" s="9"/>
    </row>
    <row r="28" spans="1:6" ht="12" customHeight="1" thickBot="1">
      <c r="A28" s="10" t="s">
        <v>108</v>
      </c>
      <c r="B28" s="87">
        <v>1339441.3607565498</v>
      </c>
      <c r="C28" s="63"/>
      <c r="D28" s="45"/>
      <c r="E28" s="49"/>
      <c r="F28" s="9"/>
    </row>
    <row r="29" spans="1:6" ht="12" customHeight="1" thickBot="1">
      <c r="A29" s="10" t="s">
        <v>109</v>
      </c>
      <c r="B29" s="87">
        <v>2515052.20283464</v>
      </c>
      <c r="C29" s="63"/>
      <c r="D29" s="45"/>
      <c r="E29" s="49"/>
      <c r="F29" s="9"/>
    </row>
    <row r="30" spans="1:6" ht="12" customHeight="1" thickBot="1">
      <c r="A30" s="10" t="s">
        <v>201</v>
      </c>
      <c r="B30" s="87">
        <v>510528.9604999916</v>
      </c>
      <c r="C30" s="63"/>
      <c r="D30" s="45"/>
      <c r="E30" s="49"/>
      <c r="F30" s="9"/>
    </row>
    <row r="31" spans="1:6" ht="12" customHeight="1" thickBot="1">
      <c r="A31" s="10" t="s">
        <v>202</v>
      </c>
      <c r="B31" s="87">
        <v>165.00915</v>
      </c>
      <c r="C31" s="63"/>
      <c r="D31" s="45"/>
      <c r="E31" s="49"/>
      <c r="F31" s="9"/>
    </row>
    <row r="32" spans="1:6" ht="12" customHeight="1" thickBot="1">
      <c r="A32" s="10" t="s">
        <v>203</v>
      </c>
      <c r="B32" s="87">
        <v>37546.14298999999</v>
      </c>
      <c r="C32" s="63"/>
      <c r="D32" s="45"/>
      <c r="E32" s="49"/>
      <c r="F32" s="9"/>
    </row>
    <row r="33" spans="1:6" ht="12" customHeight="1" thickBot="1">
      <c r="A33" s="11" t="s">
        <v>110</v>
      </c>
      <c r="B33" s="92">
        <v>-26401.212429999996</v>
      </c>
      <c r="C33" s="63"/>
      <c r="D33" s="45"/>
      <c r="E33" s="49"/>
      <c r="F33" s="9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31"/>
  <sheetViews>
    <sheetView view="pageBreakPreview" zoomScaleSheetLayoutView="100" workbookViewId="0" topLeftCell="A1">
      <selection activeCell="F1" sqref="F1"/>
    </sheetView>
  </sheetViews>
  <sheetFormatPr defaultColWidth="9.00390625" defaultRowHeight="14.25"/>
  <cols>
    <col min="1" max="1" width="28.625" style="3" customWidth="1"/>
    <col min="2" max="3" width="9.125" style="3" customWidth="1"/>
    <col min="4" max="4" width="9.125" style="61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455</v>
      </c>
      <c r="B1" s="9"/>
      <c r="C1" s="9"/>
      <c r="D1" s="321"/>
      <c r="E1" s="9"/>
      <c r="F1" s="9"/>
      <c r="G1" s="7"/>
      <c r="H1" s="7"/>
    </row>
    <row r="2" spans="1:6" ht="9" customHeight="1">
      <c r="A2" s="5"/>
      <c r="B2" s="4"/>
      <c r="C2" s="4"/>
      <c r="D2" s="322"/>
      <c r="E2" s="9"/>
      <c r="F2" s="9"/>
    </row>
    <row r="3" spans="1:6" ht="22.5">
      <c r="A3" s="113"/>
      <c r="B3" s="114" t="s">
        <v>95</v>
      </c>
      <c r="C3" s="114" t="s">
        <v>195</v>
      </c>
      <c r="D3" s="324"/>
      <c r="E3" s="9"/>
      <c r="F3" s="9"/>
    </row>
    <row r="4" spans="1:6" ht="9" customHeight="1" thickBot="1">
      <c r="A4" s="115"/>
      <c r="B4" s="113"/>
      <c r="C4" s="113"/>
      <c r="D4" s="325"/>
      <c r="E4" s="9"/>
      <c r="F4" s="9"/>
    </row>
    <row r="5" spans="1:6" ht="12" customHeight="1" thickBot="1">
      <c r="A5" s="116" t="s">
        <v>156</v>
      </c>
      <c r="B5" s="110">
        <v>0.3782816177234442</v>
      </c>
      <c r="C5" s="97">
        <v>439858.20217</v>
      </c>
      <c r="D5" s="94"/>
      <c r="E5" s="9"/>
      <c r="F5" s="9"/>
    </row>
    <row r="6" spans="1:6" ht="12" customHeight="1" thickBot="1">
      <c r="A6" s="117" t="s">
        <v>162</v>
      </c>
      <c r="B6" s="118">
        <v>0.30600173141740084</v>
      </c>
      <c r="C6" s="119">
        <v>355812.6145600001</v>
      </c>
      <c r="D6" s="94"/>
      <c r="E6" s="9"/>
      <c r="F6" s="9"/>
    </row>
    <row r="7" spans="1:6" ht="12" customHeight="1" thickBot="1">
      <c r="A7" s="120" t="s">
        <v>164</v>
      </c>
      <c r="B7" s="121">
        <v>0.18834561336514635</v>
      </c>
      <c r="C7" s="122">
        <v>219004.46387</v>
      </c>
      <c r="D7" s="94"/>
      <c r="E7" s="9"/>
      <c r="F7" s="9"/>
    </row>
    <row r="8" spans="1:6" ht="12" customHeight="1" thickBot="1">
      <c r="A8" s="120" t="s">
        <v>163</v>
      </c>
      <c r="B8" s="121">
        <v>0.12737100158867043</v>
      </c>
      <c r="C8" s="122">
        <v>148104.42047</v>
      </c>
      <c r="D8" s="94"/>
      <c r="E8" s="9"/>
      <c r="F8" s="9"/>
    </row>
    <row r="9" spans="1:6" ht="12" customHeight="1" thickBot="1">
      <c r="A9" s="123" t="s">
        <v>175</v>
      </c>
      <c r="B9" s="124">
        <v>3.59053382704681E-08</v>
      </c>
      <c r="C9" s="125">
        <v>0.04175</v>
      </c>
      <c r="D9" s="94"/>
      <c r="E9" s="9"/>
      <c r="F9" s="9"/>
    </row>
    <row r="10" spans="1:6" ht="12.75">
      <c r="A10" s="12" t="s">
        <v>100</v>
      </c>
      <c r="B10" s="9"/>
      <c r="C10" s="9"/>
      <c r="D10" s="321"/>
      <c r="E10" s="9"/>
      <c r="F10" s="9"/>
    </row>
    <row r="11" spans="1:6" ht="15.75">
      <c r="A11" s="13"/>
      <c r="B11" s="9"/>
      <c r="C11" s="9"/>
      <c r="D11" s="321"/>
      <c r="E11" s="9"/>
      <c r="F11" s="9"/>
    </row>
    <row r="12" spans="1:6" ht="16.5" customHeight="1" thickBot="1">
      <c r="A12" s="8" t="s">
        <v>193</v>
      </c>
      <c r="B12" s="9"/>
      <c r="C12" s="9"/>
      <c r="D12" s="321"/>
      <c r="E12" s="9"/>
      <c r="F12" s="9"/>
    </row>
    <row r="13" spans="1:6" ht="9" customHeight="1">
      <c r="A13" s="5"/>
      <c r="B13" s="5"/>
      <c r="C13" s="9"/>
      <c r="D13" s="321"/>
      <c r="E13" s="9"/>
      <c r="F13" s="9"/>
    </row>
    <row r="14" spans="1:6" ht="13.5">
      <c r="A14" s="113"/>
      <c r="B14" s="114" t="s">
        <v>456</v>
      </c>
      <c r="C14" s="9"/>
      <c r="D14" s="321"/>
      <c r="E14" s="9"/>
      <c r="F14" s="9"/>
    </row>
    <row r="15" spans="1:7" ht="9" customHeight="1" thickBot="1">
      <c r="A15" s="115"/>
      <c r="B15" s="115"/>
      <c r="C15" s="9"/>
      <c r="D15" s="321"/>
      <c r="E15" s="9"/>
      <c r="F15" s="9"/>
      <c r="G15" s="7"/>
    </row>
    <row r="16" spans="1:6" ht="12" customHeight="1" thickBot="1">
      <c r="A16" s="126" t="s">
        <v>104</v>
      </c>
      <c r="B16" s="83">
        <v>1162779.7428200003</v>
      </c>
      <c r="C16" s="9"/>
      <c r="D16" s="321"/>
      <c r="E16" s="9"/>
      <c r="F16" s="9"/>
    </row>
    <row r="17" spans="1:6" ht="12" customHeight="1" thickBot="1">
      <c r="A17" s="127" t="s">
        <v>157</v>
      </c>
      <c r="B17" s="87">
        <v>1107818.31918</v>
      </c>
      <c r="C17" s="9"/>
      <c r="D17" s="321"/>
      <c r="E17" s="9"/>
      <c r="F17" s="9"/>
    </row>
    <row r="18" spans="1:6" ht="12" customHeight="1" thickBot="1">
      <c r="A18" s="128" t="s">
        <v>158</v>
      </c>
      <c r="B18" s="92">
        <v>54961.42364</v>
      </c>
      <c r="C18" s="9"/>
      <c r="D18" s="321"/>
      <c r="E18" s="9"/>
      <c r="F18" s="9"/>
    </row>
    <row r="19" spans="1:6" ht="12" customHeight="1">
      <c r="A19" s="15" t="s">
        <v>100</v>
      </c>
      <c r="B19" s="9"/>
      <c r="C19" s="9"/>
      <c r="D19" s="321"/>
      <c r="E19" s="9"/>
      <c r="F19" s="9"/>
    </row>
    <row r="20" spans="1:6" ht="12" customHeight="1">
      <c r="A20" s="13"/>
      <c r="B20" s="9"/>
      <c r="C20" s="9"/>
      <c r="D20" s="321"/>
      <c r="E20" s="9"/>
      <c r="F20" s="9"/>
    </row>
    <row r="21" spans="1:6" ht="16.5" customHeight="1" thickBot="1">
      <c r="A21" s="8" t="s">
        <v>194</v>
      </c>
      <c r="B21" s="9"/>
      <c r="C21" s="9"/>
      <c r="D21" s="321"/>
      <c r="E21" s="9"/>
      <c r="F21" s="9"/>
    </row>
    <row r="22" spans="1:6" ht="9" customHeight="1">
      <c r="A22" s="5"/>
      <c r="B22" s="5"/>
      <c r="C22" s="46"/>
      <c r="D22" s="321"/>
      <c r="E22" s="9"/>
      <c r="F22" s="9"/>
    </row>
    <row r="23" spans="1:6" ht="22.5">
      <c r="A23" s="113"/>
      <c r="B23" s="114" t="s">
        <v>450</v>
      </c>
      <c r="C23" s="47"/>
      <c r="D23" s="321"/>
      <c r="E23" s="9"/>
      <c r="F23" s="9"/>
    </row>
    <row r="24" spans="1:6" ht="9" customHeight="1" thickBot="1">
      <c r="A24" s="115"/>
      <c r="B24" s="115"/>
      <c r="C24" s="48"/>
      <c r="D24" s="321"/>
      <c r="E24" s="9"/>
      <c r="F24" s="9"/>
    </row>
    <row r="25" spans="1:6" ht="12" customHeight="1" thickBot="1">
      <c r="A25" s="126" t="s">
        <v>104</v>
      </c>
      <c r="B25" s="83">
        <v>1162779.7428200003</v>
      </c>
      <c r="C25" s="63"/>
      <c r="D25" s="321"/>
      <c r="E25" s="9"/>
      <c r="F25" s="9"/>
    </row>
    <row r="26" spans="1:6" ht="12" customHeight="1" thickBot="1">
      <c r="A26" s="127" t="s">
        <v>108</v>
      </c>
      <c r="B26" s="87">
        <v>274211.38596767094</v>
      </c>
      <c r="C26" s="63"/>
      <c r="D26" s="321"/>
      <c r="E26" s="9"/>
      <c r="F26" s="9"/>
    </row>
    <row r="27" spans="1:6" ht="12" customHeight="1" thickBot="1">
      <c r="A27" s="127" t="s">
        <v>109</v>
      </c>
      <c r="B27" s="87">
        <v>734540.6202981076</v>
      </c>
      <c r="C27" s="63"/>
      <c r="D27" s="321"/>
      <c r="E27" s="9"/>
      <c r="F27" s="9"/>
    </row>
    <row r="28" spans="1:6" ht="12" customHeight="1" thickBot="1">
      <c r="A28" s="127" t="s">
        <v>201</v>
      </c>
      <c r="B28" s="87">
        <v>198.8022</v>
      </c>
      <c r="C28" s="63"/>
      <c r="D28" s="321"/>
      <c r="E28" s="9"/>
      <c r="F28" s="9"/>
    </row>
    <row r="29" spans="1:6" ht="12" customHeight="1" thickBot="1">
      <c r="A29" s="127" t="s">
        <v>202</v>
      </c>
      <c r="B29" s="87">
        <v>172502.84592394572</v>
      </c>
      <c r="C29" s="63"/>
      <c r="D29" s="321"/>
      <c r="E29" s="9"/>
      <c r="F29" s="9"/>
    </row>
    <row r="30" spans="1:6" ht="12" customHeight="1" thickBot="1">
      <c r="A30" s="127" t="s">
        <v>203</v>
      </c>
      <c r="B30" s="87">
        <v>97493.683471475</v>
      </c>
      <c r="C30" s="63"/>
      <c r="D30" s="321"/>
      <c r="E30" s="9"/>
      <c r="F30" s="9"/>
    </row>
    <row r="31" spans="1:6" ht="12" customHeight="1" thickBot="1">
      <c r="A31" s="128" t="s">
        <v>110</v>
      </c>
      <c r="B31" s="92">
        <v>-116167.5950519256</v>
      </c>
      <c r="C31" s="63"/>
      <c r="D31" s="321"/>
      <c r="E31" s="9"/>
      <c r="F31" s="9"/>
    </row>
    <row r="32" ht="12" customHeight="1"/>
    <row r="33" ht="12" customHeight="1"/>
    <row r="34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415"/>
  <sheetViews>
    <sheetView view="pageBreakPreview" zoomScaleSheetLayoutView="100" workbookViewId="0" topLeftCell="A1">
      <selection activeCell="J1" sqref="J1"/>
    </sheetView>
  </sheetViews>
  <sheetFormatPr defaultColWidth="9.00390625" defaultRowHeight="14.25"/>
  <cols>
    <col min="1" max="1" width="23.75390625" style="34" customWidth="1"/>
    <col min="2" max="10" width="8.125" style="34" customWidth="1"/>
    <col min="11" max="12" width="11.00390625" style="34" customWidth="1"/>
    <col min="13" max="16384" width="8.00390625" style="34" customWidth="1"/>
  </cols>
  <sheetData>
    <row r="1" spans="1:10" ht="16.5" thickBot="1">
      <c r="A1" s="67" t="s">
        <v>457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9" customHeight="1">
      <c r="A2" s="68"/>
      <c r="B2" s="68"/>
      <c r="C2" s="68"/>
      <c r="D2" s="36"/>
      <c r="E2" s="36"/>
      <c r="F2" s="36"/>
      <c r="G2" s="36"/>
      <c r="H2" s="36"/>
      <c r="I2" s="36"/>
      <c r="J2" s="36"/>
    </row>
    <row r="3" spans="1:10" ht="33.75">
      <c r="A3" s="129" t="s">
        <v>111</v>
      </c>
      <c r="B3" s="130" t="s">
        <v>190</v>
      </c>
      <c r="C3" s="131" t="s">
        <v>95</v>
      </c>
      <c r="D3" s="36"/>
      <c r="E3" s="36"/>
      <c r="F3" s="36"/>
      <c r="G3" s="36"/>
      <c r="H3" s="36"/>
      <c r="I3" s="36"/>
      <c r="J3" s="36"/>
    </row>
    <row r="4" spans="1:10" ht="9" customHeight="1" thickBot="1">
      <c r="A4" s="132"/>
      <c r="B4" s="132"/>
      <c r="C4" s="132"/>
      <c r="D4" s="36"/>
      <c r="E4" s="36"/>
      <c r="F4" s="36"/>
      <c r="G4" s="36"/>
      <c r="H4" s="36"/>
      <c r="I4" s="36"/>
      <c r="J4" s="36"/>
    </row>
    <row r="5" spans="1:10" ht="12" customHeight="1" thickBot="1">
      <c r="A5" s="133" t="s">
        <v>112</v>
      </c>
      <c r="B5" s="83">
        <v>3376400.2144369474</v>
      </c>
      <c r="C5" s="134">
        <f>B5/B$5</f>
        <v>1</v>
      </c>
      <c r="D5" s="36"/>
      <c r="E5" s="36"/>
      <c r="F5" s="36"/>
      <c r="G5" s="36"/>
      <c r="H5" s="36"/>
      <c r="I5" s="36"/>
      <c r="J5" s="36"/>
    </row>
    <row r="6" spans="1:10" ht="12" customHeight="1" thickBot="1">
      <c r="A6" s="135" t="s">
        <v>113</v>
      </c>
      <c r="B6" s="87">
        <v>1279654.6341146403</v>
      </c>
      <c r="C6" s="136">
        <f aca="true" t="shared" si="0" ref="C6:C13">B6/B$5</f>
        <v>0.3789996898599407</v>
      </c>
      <c r="D6" s="36"/>
      <c r="E6" s="36"/>
      <c r="F6" s="36"/>
      <c r="G6" s="36"/>
      <c r="H6" s="36"/>
      <c r="I6" s="36"/>
      <c r="J6" s="36"/>
    </row>
    <row r="7" spans="1:10" ht="12" customHeight="1" thickBot="1">
      <c r="A7" s="135" t="s">
        <v>115</v>
      </c>
      <c r="B7" s="87">
        <v>773925.6005585188</v>
      </c>
      <c r="C7" s="136">
        <f t="shared" si="0"/>
        <v>0.22921619221836814</v>
      </c>
      <c r="D7" s="36"/>
      <c r="E7" s="36"/>
      <c r="F7" s="36"/>
      <c r="G7" s="36"/>
      <c r="H7" s="36"/>
      <c r="I7" s="36"/>
      <c r="J7" s="36"/>
    </row>
    <row r="8" spans="1:10" ht="12" customHeight="1" thickBot="1">
      <c r="A8" s="135" t="s">
        <v>114</v>
      </c>
      <c r="B8" s="87">
        <v>753401.1855432518</v>
      </c>
      <c r="C8" s="136">
        <f t="shared" si="0"/>
        <v>0.22313740602249366</v>
      </c>
      <c r="D8" s="36"/>
      <c r="E8" s="36"/>
      <c r="F8" s="36"/>
      <c r="G8" s="36"/>
      <c r="H8" s="36"/>
      <c r="I8" s="36"/>
      <c r="J8" s="36"/>
    </row>
    <row r="9" spans="1:10" ht="12" customHeight="1" thickBot="1">
      <c r="A9" s="135" t="s">
        <v>206</v>
      </c>
      <c r="B9" s="87">
        <v>292628.03208668233</v>
      </c>
      <c r="C9" s="136">
        <f t="shared" si="0"/>
        <v>0.08666864515511273</v>
      </c>
      <c r="D9" s="36"/>
      <c r="E9" s="36"/>
      <c r="F9" s="36"/>
      <c r="G9" s="36"/>
      <c r="H9" s="36"/>
      <c r="I9" s="36"/>
      <c r="J9" s="36"/>
    </row>
    <row r="10" spans="1:10" ht="12" customHeight="1" thickBot="1">
      <c r="A10" s="135" t="s">
        <v>116</v>
      </c>
      <c r="B10" s="87">
        <v>105040.7406160154</v>
      </c>
      <c r="C10" s="136">
        <f t="shared" si="0"/>
        <v>0.031110275424956438</v>
      </c>
      <c r="D10" s="36"/>
      <c r="E10" s="36"/>
      <c r="F10" s="36"/>
      <c r="G10" s="36"/>
      <c r="H10" s="36"/>
      <c r="I10" s="36"/>
      <c r="J10" s="36"/>
    </row>
    <row r="11" spans="1:10" ht="12" customHeight="1" thickBot="1">
      <c r="A11" s="135" t="s">
        <v>204</v>
      </c>
      <c r="B11" s="87">
        <v>65309.31988889787</v>
      </c>
      <c r="C11" s="136">
        <f t="shared" si="0"/>
        <v>0.019342884652608913</v>
      </c>
      <c r="D11" s="36"/>
      <c r="E11" s="36"/>
      <c r="F11" s="36"/>
      <c r="G11" s="36"/>
      <c r="H11" s="36"/>
      <c r="I11" s="36"/>
      <c r="J11" s="36"/>
    </row>
    <row r="12" spans="1:10" ht="12" customHeight="1" thickBot="1">
      <c r="A12" s="135" t="s">
        <v>189</v>
      </c>
      <c r="B12" s="87">
        <v>59783.17556745303</v>
      </c>
      <c r="C12" s="136">
        <f t="shared" si="0"/>
        <v>0.01770618758754656</v>
      </c>
      <c r="D12" s="36"/>
      <c r="E12" s="36"/>
      <c r="F12" s="36"/>
      <c r="G12" s="36"/>
      <c r="H12" s="36"/>
      <c r="I12" s="36"/>
      <c r="J12" s="36"/>
    </row>
    <row r="13" spans="1:10" ht="12" customHeight="1" thickBot="1">
      <c r="A13" s="137" t="s">
        <v>165</v>
      </c>
      <c r="B13" s="92">
        <v>46657.52606148761</v>
      </c>
      <c r="C13" s="138">
        <f t="shared" si="0"/>
        <v>0.013818719078972775</v>
      </c>
      <c r="D13" s="36"/>
      <c r="E13" s="36"/>
      <c r="F13" s="36"/>
      <c r="G13" s="36"/>
      <c r="H13" s="36"/>
      <c r="I13" s="36"/>
      <c r="J13" s="36"/>
    </row>
    <row r="14" spans="1:10" ht="9.75" customHeight="1">
      <c r="A14" s="65" t="s">
        <v>100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4.25">
      <c r="A15" s="6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6.5" thickBot="1">
      <c r="A16" s="67" t="s">
        <v>458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9" customHeight="1">
      <c r="A17" s="139"/>
      <c r="B17" s="139"/>
      <c r="C17" s="139"/>
      <c r="D17" s="139"/>
      <c r="E17" s="139"/>
      <c r="F17" s="139"/>
      <c r="G17" s="36"/>
      <c r="H17" s="36"/>
      <c r="I17" s="36"/>
      <c r="J17" s="36"/>
    </row>
    <row r="18" spans="1:10" ht="22.5">
      <c r="A18" s="129" t="s">
        <v>111</v>
      </c>
      <c r="B18" s="131" t="s">
        <v>101</v>
      </c>
      <c r="C18" s="131" t="s">
        <v>102</v>
      </c>
      <c r="D18" s="131" t="s">
        <v>103</v>
      </c>
      <c r="E18" s="131" t="s">
        <v>68</v>
      </c>
      <c r="F18" s="131" t="s">
        <v>94</v>
      </c>
      <c r="G18" s="36"/>
      <c r="H18" s="36"/>
      <c r="I18" s="36"/>
      <c r="J18" s="36"/>
    </row>
    <row r="19" spans="1:10" ht="9" customHeight="1" thickBot="1">
      <c r="A19" s="140"/>
      <c r="B19" s="141"/>
      <c r="C19" s="141"/>
      <c r="D19" s="141"/>
      <c r="E19" s="141"/>
      <c r="F19" s="141"/>
      <c r="G19" s="36"/>
      <c r="H19" s="36"/>
      <c r="I19" s="36"/>
      <c r="J19" s="36"/>
    </row>
    <row r="20" spans="1:10" ht="12" customHeight="1" thickBot="1">
      <c r="A20" s="142" t="s">
        <v>112</v>
      </c>
      <c r="B20" s="81">
        <v>34143</v>
      </c>
      <c r="C20" s="143">
        <v>28367</v>
      </c>
      <c r="D20" s="81">
        <v>5776</v>
      </c>
      <c r="E20" s="144">
        <v>0.09525694307012336</v>
      </c>
      <c r="F20" s="145">
        <v>0.10749446336515735</v>
      </c>
      <c r="G20" s="36"/>
      <c r="H20" s="36"/>
      <c r="I20" s="36"/>
      <c r="J20" s="36"/>
    </row>
    <row r="21" spans="1:10" ht="12" customHeight="1" thickBot="1">
      <c r="A21" s="146" t="s">
        <v>204</v>
      </c>
      <c r="B21" s="84">
        <v>2508</v>
      </c>
      <c r="C21" s="122">
        <v>1963</v>
      </c>
      <c r="D21" s="84">
        <v>545</v>
      </c>
      <c r="E21" s="147">
        <v>0.11152036013914467</v>
      </c>
      <c r="F21" s="148">
        <v>0.1402831402831403</v>
      </c>
      <c r="G21" s="36"/>
      <c r="H21" s="36"/>
      <c r="I21" s="36"/>
      <c r="J21" s="36"/>
    </row>
    <row r="22" spans="1:10" ht="12" customHeight="1" thickBot="1">
      <c r="A22" s="146" t="s">
        <v>165</v>
      </c>
      <c r="B22" s="84">
        <v>486</v>
      </c>
      <c r="C22" s="122">
        <v>882</v>
      </c>
      <c r="D22" s="84">
        <v>-396</v>
      </c>
      <c r="E22" s="147">
        <v>-0.1522491349480969</v>
      </c>
      <c r="F22" s="148">
        <v>-0.1546875</v>
      </c>
      <c r="G22" s="36"/>
      <c r="H22" s="36"/>
      <c r="I22" s="36"/>
      <c r="J22" s="36"/>
    </row>
    <row r="23" spans="1:10" ht="12" customHeight="1" thickBot="1">
      <c r="A23" s="146" t="s">
        <v>114</v>
      </c>
      <c r="B23" s="84">
        <v>4958</v>
      </c>
      <c r="C23" s="122">
        <v>4581</v>
      </c>
      <c r="D23" s="84">
        <v>377</v>
      </c>
      <c r="E23" s="147">
        <v>0.07243035542747359</v>
      </c>
      <c r="F23" s="148">
        <v>0.0915270696771061</v>
      </c>
      <c r="G23" s="36"/>
      <c r="H23" s="36"/>
      <c r="I23" s="36"/>
      <c r="J23" s="36"/>
    </row>
    <row r="24" spans="1:10" ht="12" customHeight="1" thickBot="1">
      <c r="A24" s="146" t="s">
        <v>116</v>
      </c>
      <c r="B24" s="84">
        <v>3914</v>
      </c>
      <c r="C24" s="122">
        <v>3619</v>
      </c>
      <c r="D24" s="84">
        <v>295</v>
      </c>
      <c r="E24" s="147">
        <v>0.03805960521223068</v>
      </c>
      <c r="F24" s="148">
        <v>0.04565856678532735</v>
      </c>
      <c r="G24" s="36"/>
      <c r="H24" s="36"/>
      <c r="I24" s="36"/>
      <c r="J24" s="36"/>
    </row>
    <row r="25" spans="1:10" ht="12" customHeight="1" thickBot="1">
      <c r="A25" s="146" t="s">
        <v>189</v>
      </c>
      <c r="B25" s="84">
        <v>1203</v>
      </c>
      <c r="C25" s="122">
        <v>1213</v>
      </c>
      <c r="D25" s="84">
        <v>-10</v>
      </c>
      <c r="E25" s="147">
        <v>-0.003318951211417192</v>
      </c>
      <c r="F25" s="148">
        <v>-0.00463821892393321</v>
      </c>
      <c r="G25" s="36"/>
      <c r="H25" s="36"/>
      <c r="I25" s="36"/>
      <c r="J25" s="36"/>
    </row>
    <row r="26" spans="1:10" ht="12" customHeight="1" thickBot="1">
      <c r="A26" s="146" t="s">
        <v>206</v>
      </c>
      <c r="B26" s="84">
        <v>3870</v>
      </c>
      <c r="C26" s="122">
        <v>2748</v>
      </c>
      <c r="D26" s="84">
        <v>1122</v>
      </c>
      <c r="E26" s="147">
        <v>0.23867262284620294</v>
      </c>
      <c r="F26" s="148">
        <v>0.2668252080856124</v>
      </c>
      <c r="G26" s="36"/>
      <c r="H26" s="36"/>
      <c r="I26" s="36"/>
      <c r="J26" s="36"/>
    </row>
    <row r="27" spans="1:10" ht="12" customHeight="1" thickBot="1">
      <c r="A27" s="146" t="s">
        <v>113</v>
      </c>
      <c r="B27" s="84">
        <v>11559</v>
      </c>
      <c r="C27" s="122">
        <v>8320</v>
      </c>
      <c r="D27" s="84">
        <v>3239</v>
      </c>
      <c r="E27" s="147">
        <v>0.12050299490308419</v>
      </c>
      <c r="F27" s="148">
        <v>0.1258597241111327</v>
      </c>
      <c r="G27" s="36"/>
      <c r="H27" s="36"/>
      <c r="I27" s="36"/>
      <c r="J27" s="36"/>
    </row>
    <row r="28" spans="1:10" ht="12" customHeight="1" thickBot="1">
      <c r="A28" s="149" t="s">
        <v>115</v>
      </c>
      <c r="B28" s="89">
        <v>5645</v>
      </c>
      <c r="C28" s="150">
        <v>5041</v>
      </c>
      <c r="D28" s="89">
        <v>604</v>
      </c>
      <c r="E28" s="151">
        <v>0.10787640650116093</v>
      </c>
      <c r="F28" s="152">
        <v>0.13096270598438856</v>
      </c>
      <c r="G28" s="36"/>
      <c r="H28" s="36"/>
      <c r="I28" s="36"/>
      <c r="J28" s="36"/>
    </row>
    <row r="29" spans="1:10" ht="14.25">
      <c r="A29" s="6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4.25">
      <c r="A30" s="6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6.5" thickBot="1">
      <c r="A31" s="67" t="s">
        <v>459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9" customHeight="1">
      <c r="A32" s="69"/>
      <c r="B32" s="70"/>
      <c r="C32" s="70"/>
      <c r="D32" s="70"/>
      <c r="E32" s="70"/>
      <c r="F32" s="70"/>
      <c r="G32" s="71"/>
      <c r="H32" s="70"/>
      <c r="I32" s="36"/>
      <c r="J32" s="36"/>
    </row>
    <row r="33" spans="1:10" ht="12.75" customHeight="1">
      <c r="A33" s="352" t="s">
        <v>117</v>
      </c>
      <c r="B33" s="346" t="s">
        <v>95</v>
      </c>
      <c r="C33" s="346" t="s">
        <v>159</v>
      </c>
      <c r="D33" s="346" t="s">
        <v>118</v>
      </c>
      <c r="E33" s="346" t="s">
        <v>2</v>
      </c>
      <c r="F33" s="346" t="s">
        <v>3</v>
      </c>
      <c r="G33" s="346" t="s">
        <v>4</v>
      </c>
      <c r="H33" s="130" t="s">
        <v>119</v>
      </c>
      <c r="I33" s="36"/>
      <c r="J33" s="36"/>
    </row>
    <row r="34" spans="1:10" ht="22.5">
      <c r="A34" s="352"/>
      <c r="B34" s="346"/>
      <c r="C34" s="346"/>
      <c r="D34" s="346"/>
      <c r="E34" s="346"/>
      <c r="F34" s="346"/>
      <c r="G34" s="346"/>
      <c r="H34" s="130" t="s">
        <v>152</v>
      </c>
      <c r="I34" s="36"/>
      <c r="J34" s="36"/>
    </row>
    <row r="35" spans="1:10" ht="9" customHeight="1" thickBot="1">
      <c r="A35" s="153"/>
      <c r="B35" s="132"/>
      <c r="C35" s="132"/>
      <c r="D35" s="132"/>
      <c r="E35" s="132"/>
      <c r="F35" s="132"/>
      <c r="G35" s="132"/>
      <c r="H35" s="132"/>
      <c r="I35" s="36"/>
      <c r="J35" s="36"/>
    </row>
    <row r="36" spans="1:10" ht="12" customHeight="1" thickBot="1">
      <c r="A36" s="154" t="s">
        <v>120</v>
      </c>
      <c r="B36" s="155">
        <f>C36/C$36</f>
        <v>1</v>
      </c>
      <c r="C36" s="97">
        <f>C37+C46</f>
        <v>4045052.4309269483</v>
      </c>
      <c r="D36" s="143">
        <f>D37+D46</f>
        <v>500</v>
      </c>
      <c r="E36" s="97"/>
      <c r="F36" s="83"/>
      <c r="G36" s="97"/>
      <c r="H36" s="83">
        <f>10000/D36</f>
        <v>20</v>
      </c>
      <c r="I36" s="36"/>
      <c r="J36" s="263"/>
    </row>
    <row r="37" spans="1:10" ht="12" customHeight="1" thickBot="1">
      <c r="A37" s="135" t="s">
        <v>121</v>
      </c>
      <c r="B37" s="156">
        <f aca="true" t="shared" si="1" ref="B37:B52">C37/C$36</f>
        <v>0.8346987516459028</v>
      </c>
      <c r="C37" s="98">
        <v>3376400.2144369483</v>
      </c>
      <c r="D37" s="87">
        <v>79</v>
      </c>
      <c r="E37" s="85">
        <v>0.3268344011670911</v>
      </c>
      <c r="F37" s="86">
        <v>0.4653891447497069</v>
      </c>
      <c r="G37" s="98">
        <v>552.3217076027153</v>
      </c>
      <c r="H37" s="87">
        <f>10000/D37</f>
        <v>126.58227848101266</v>
      </c>
      <c r="I37" s="36"/>
      <c r="J37" s="264"/>
    </row>
    <row r="38" spans="1:10" ht="12" customHeight="1" thickBot="1">
      <c r="A38" s="135" t="s">
        <v>122</v>
      </c>
      <c r="B38" s="156">
        <f t="shared" si="1"/>
        <v>0.3623170710795035</v>
      </c>
      <c r="C38" s="98">
        <v>1465591.5491364775</v>
      </c>
      <c r="D38" s="87">
        <v>13</v>
      </c>
      <c r="E38" s="85">
        <v>0.7529544932461785</v>
      </c>
      <c r="F38" s="86">
        <v>0.8701963481442084</v>
      </c>
      <c r="G38" s="98">
        <v>2055.498209275259</v>
      </c>
      <c r="H38" s="87">
        <f aca="true" t="shared" si="2" ref="H38:H52">10000/D38</f>
        <v>769.2307692307693</v>
      </c>
      <c r="I38" s="36"/>
      <c r="J38" s="264"/>
    </row>
    <row r="39" spans="1:10" ht="12" customHeight="1" thickBot="1">
      <c r="A39" s="135" t="s">
        <v>123</v>
      </c>
      <c r="B39" s="156">
        <f t="shared" si="1"/>
        <v>0.11677941636615588</v>
      </c>
      <c r="C39" s="98">
        <v>472378.8620541491</v>
      </c>
      <c r="D39" s="87">
        <v>10</v>
      </c>
      <c r="E39" s="85">
        <v>0.8994931100034197</v>
      </c>
      <c r="F39" s="86">
        <v>0.9498087049590683</v>
      </c>
      <c r="G39" s="98">
        <v>3766.9316650256633</v>
      </c>
      <c r="H39" s="87">
        <f t="shared" si="2"/>
        <v>1000</v>
      </c>
      <c r="I39" s="36"/>
      <c r="J39" s="264"/>
    </row>
    <row r="40" spans="1:10" ht="12" customHeight="1" thickBot="1">
      <c r="A40" s="135" t="s">
        <v>124</v>
      </c>
      <c r="B40" s="156">
        <f t="shared" si="1"/>
        <v>0.037737814013027775</v>
      </c>
      <c r="C40" s="98">
        <v>152651.43631126705</v>
      </c>
      <c r="D40" s="87">
        <v>7</v>
      </c>
      <c r="E40" s="85">
        <v>0.8281909486811477</v>
      </c>
      <c r="F40" s="86">
        <v>0.9592228976947278</v>
      </c>
      <c r="G40" s="98">
        <v>2508.867540257253</v>
      </c>
      <c r="H40" s="87">
        <f t="shared" si="2"/>
        <v>1428.5714285714287</v>
      </c>
      <c r="I40" s="36"/>
      <c r="J40" s="264"/>
    </row>
    <row r="41" spans="1:10" ht="12" customHeight="1" thickBot="1">
      <c r="A41" s="135" t="s">
        <v>125</v>
      </c>
      <c r="B41" s="156">
        <f t="shared" si="1"/>
        <v>0.11256629145975756</v>
      </c>
      <c r="C41" s="98">
        <v>455336.55090972374</v>
      </c>
      <c r="D41" s="87">
        <v>18</v>
      </c>
      <c r="E41" s="85">
        <v>0.6239335739657237</v>
      </c>
      <c r="F41" s="86">
        <v>0.7590292814688331</v>
      </c>
      <c r="G41" s="98">
        <v>1680.9538951184622</v>
      </c>
      <c r="H41" s="87">
        <f t="shared" si="2"/>
        <v>555.5555555555555</v>
      </c>
      <c r="I41" s="36"/>
      <c r="J41" s="264"/>
    </row>
    <row r="42" spans="1:10" ht="12" customHeight="1" thickBot="1">
      <c r="A42" s="135" t="s">
        <v>126</v>
      </c>
      <c r="B42" s="156">
        <f t="shared" si="1"/>
        <v>0.05819967916520699</v>
      </c>
      <c r="C42" s="98">
        <v>235420.753686389</v>
      </c>
      <c r="D42" s="87">
        <v>14</v>
      </c>
      <c r="E42" s="85">
        <v>0.5786394031543844</v>
      </c>
      <c r="F42" s="86">
        <v>0.7587760065000901</v>
      </c>
      <c r="G42" s="98">
        <v>1521.7813903724445</v>
      </c>
      <c r="H42" s="87">
        <f t="shared" si="2"/>
        <v>714.2857142857143</v>
      </c>
      <c r="I42" s="36"/>
      <c r="J42" s="264"/>
    </row>
    <row r="43" spans="1:10" ht="12" customHeight="1" thickBot="1">
      <c r="A43" s="135" t="s">
        <v>127</v>
      </c>
      <c r="B43" s="156">
        <f t="shared" si="1"/>
        <v>0.05745617781534361</v>
      </c>
      <c r="C43" s="98">
        <v>232413.25174372667</v>
      </c>
      <c r="D43" s="87">
        <v>11</v>
      </c>
      <c r="E43" s="85">
        <v>0.5592533459728939</v>
      </c>
      <c r="F43" s="86">
        <v>0.764438028842633</v>
      </c>
      <c r="G43" s="98">
        <v>1458.7379889780116</v>
      </c>
      <c r="H43" s="87">
        <f t="shared" si="2"/>
        <v>909.0909090909091</v>
      </c>
      <c r="I43" s="36"/>
      <c r="J43" s="264"/>
    </row>
    <row r="44" spans="1:10" ht="12" customHeight="1" thickBot="1">
      <c r="A44" s="135" t="s">
        <v>166</v>
      </c>
      <c r="B44" s="156">
        <f t="shared" si="1"/>
        <v>0.006043745152247077</v>
      </c>
      <c r="C44" s="98">
        <v>24447.266019999995</v>
      </c>
      <c r="D44" s="87">
        <v>1</v>
      </c>
      <c r="E44" s="85">
        <v>1</v>
      </c>
      <c r="F44" s="86">
        <v>1</v>
      </c>
      <c r="G44" s="98">
        <v>10000</v>
      </c>
      <c r="H44" s="87">
        <f t="shared" si="2"/>
        <v>10000</v>
      </c>
      <c r="I44" s="36"/>
      <c r="J44" s="264"/>
    </row>
    <row r="45" spans="1:10" ht="12" customHeight="1" thickBot="1">
      <c r="A45" s="135" t="s">
        <v>167</v>
      </c>
      <c r="B45" s="156">
        <f t="shared" si="1"/>
        <v>0.08359855659466012</v>
      </c>
      <c r="C45" s="98">
        <v>338160.544575214</v>
      </c>
      <c r="D45" s="87">
        <v>5</v>
      </c>
      <c r="E45" s="85">
        <v>0.8734405891792979</v>
      </c>
      <c r="F45" s="86">
        <v>1</v>
      </c>
      <c r="G45" s="98">
        <v>4064.0565952320967</v>
      </c>
      <c r="H45" s="87">
        <f t="shared" si="2"/>
        <v>2000</v>
      </c>
      <c r="I45" s="36"/>
      <c r="J45" s="264"/>
    </row>
    <row r="46" spans="1:10" ht="12" customHeight="1" thickBot="1">
      <c r="A46" s="135" t="s">
        <v>131</v>
      </c>
      <c r="B46" s="156">
        <f t="shared" si="1"/>
        <v>0.1653012483540972</v>
      </c>
      <c r="C46" s="98">
        <v>668652.2164900001</v>
      </c>
      <c r="D46" s="87">
        <v>421</v>
      </c>
      <c r="E46" s="85">
        <v>0.16009005807520701</v>
      </c>
      <c r="F46" s="86">
        <v>0.21565701927521624</v>
      </c>
      <c r="G46" s="98">
        <v>195.11532299666268</v>
      </c>
      <c r="H46" s="87">
        <f t="shared" si="2"/>
        <v>23.752969121140143</v>
      </c>
      <c r="I46" s="36"/>
      <c r="J46" s="264"/>
    </row>
    <row r="47" spans="1:10" ht="12" customHeight="1" thickBot="1">
      <c r="A47" s="135" t="s">
        <v>122</v>
      </c>
      <c r="B47" s="156">
        <f t="shared" si="1"/>
        <v>0.029576778747113508</v>
      </c>
      <c r="C47" s="98">
        <v>119639.62077</v>
      </c>
      <c r="D47" s="87">
        <v>27</v>
      </c>
      <c r="E47" s="85">
        <v>0.7839989576723899</v>
      </c>
      <c r="F47" s="86">
        <v>0.8770221376889442</v>
      </c>
      <c r="G47" s="98">
        <v>3283.701155739845</v>
      </c>
      <c r="H47" s="87">
        <f t="shared" si="2"/>
        <v>370.3703703703704</v>
      </c>
      <c r="I47" s="36"/>
      <c r="J47" s="264"/>
    </row>
    <row r="48" spans="1:10" ht="12" customHeight="1" thickBot="1">
      <c r="A48" s="135" t="s">
        <v>123</v>
      </c>
      <c r="B48" s="156">
        <f t="shared" si="1"/>
        <v>0.02181600243677873</v>
      </c>
      <c r="C48" s="98">
        <v>88246.87369000002</v>
      </c>
      <c r="D48" s="87">
        <v>79</v>
      </c>
      <c r="E48" s="85">
        <v>0.32392996856090656</v>
      </c>
      <c r="F48" s="86">
        <v>0.432399452744851</v>
      </c>
      <c r="G48" s="98">
        <v>590.4100514989914</v>
      </c>
      <c r="H48" s="87">
        <f t="shared" si="2"/>
        <v>126.58227848101266</v>
      </c>
      <c r="I48" s="36"/>
      <c r="J48" s="264"/>
    </row>
    <row r="49" spans="1:10" ht="12" customHeight="1" thickBot="1">
      <c r="A49" s="135" t="s">
        <v>124</v>
      </c>
      <c r="B49" s="156">
        <f t="shared" si="1"/>
        <v>0.05024365569309239</v>
      </c>
      <c r="C49" s="98">
        <v>203238.22159999996</v>
      </c>
      <c r="D49" s="87">
        <v>224</v>
      </c>
      <c r="E49" s="85">
        <v>0.27939712285890234</v>
      </c>
      <c r="F49" s="86">
        <v>0.3633979415316829</v>
      </c>
      <c r="G49" s="98">
        <v>392.3335519089674</v>
      </c>
      <c r="H49" s="87">
        <f t="shared" si="2"/>
        <v>44.642857142857146</v>
      </c>
      <c r="I49" s="36"/>
      <c r="J49" s="264"/>
    </row>
    <row r="50" spans="1:10" ht="12" customHeight="1" thickBot="1">
      <c r="A50" s="135" t="s">
        <v>125</v>
      </c>
      <c r="B50" s="156">
        <f t="shared" si="1"/>
        <v>0.00962213327877206</v>
      </c>
      <c r="C50" s="98">
        <v>38922.03361000001</v>
      </c>
      <c r="D50" s="87">
        <v>27</v>
      </c>
      <c r="E50" s="85">
        <v>0.7154722288931293</v>
      </c>
      <c r="F50" s="86">
        <v>0.878982543481751</v>
      </c>
      <c r="G50" s="98">
        <v>2218.751966262257</v>
      </c>
      <c r="H50" s="87">
        <f t="shared" si="2"/>
        <v>370.3703703703704</v>
      </c>
      <c r="I50" s="36"/>
      <c r="J50" s="264"/>
    </row>
    <row r="51" spans="1:10" ht="12" customHeight="1" thickBot="1">
      <c r="A51" s="135" t="s">
        <v>126</v>
      </c>
      <c r="B51" s="156">
        <f t="shared" si="1"/>
        <v>0.015278364343929587</v>
      </c>
      <c r="C51" s="98">
        <v>61801.78482999999</v>
      </c>
      <c r="D51" s="87">
        <v>18</v>
      </c>
      <c r="E51" s="85">
        <v>0.6530461159174908</v>
      </c>
      <c r="F51" s="86">
        <v>0.802470287976633</v>
      </c>
      <c r="G51" s="98">
        <v>1746.7271966724704</v>
      </c>
      <c r="H51" s="87">
        <f t="shared" si="2"/>
        <v>555.5555555555555</v>
      </c>
      <c r="I51" s="36"/>
      <c r="J51" s="264"/>
    </row>
    <row r="52" spans="1:10" ht="12" customHeight="1" thickBot="1">
      <c r="A52" s="137" t="s">
        <v>127</v>
      </c>
      <c r="B52" s="157">
        <f t="shared" si="1"/>
        <v>0.03876431385441089</v>
      </c>
      <c r="C52" s="99">
        <v>156803.68198999995</v>
      </c>
      <c r="D52" s="92">
        <v>46</v>
      </c>
      <c r="E52" s="90">
        <v>0.23581959645793402</v>
      </c>
      <c r="F52" s="91">
        <v>0.3365454495728326</v>
      </c>
      <c r="G52" s="99">
        <v>382.1983859696371</v>
      </c>
      <c r="H52" s="92">
        <f t="shared" si="2"/>
        <v>217.3913043478261</v>
      </c>
      <c r="I52" s="36"/>
      <c r="J52" s="264"/>
    </row>
    <row r="53" spans="1:10" ht="12" customHeight="1">
      <c r="A53" s="72" t="s">
        <v>160</v>
      </c>
      <c r="B53" s="35"/>
      <c r="C53" s="35"/>
      <c r="D53" s="35"/>
      <c r="E53" s="73"/>
      <c r="F53" s="73"/>
      <c r="G53" s="74"/>
      <c r="H53" s="73"/>
      <c r="I53" s="36"/>
      <c r="J53" s="36"/>
    </row>
    <row r="54" spans="1:10" ht="39.75" customHeight="1">
      <c r="A54" s="347" t="s">
        <v>138</v>
      </c>
      <c r="B54" s="348"/>
      <c r="C54" s="348"/>
      <c r="D54" s="348"/>
      <c r="E54" s="348"/>
      <c r="F54" s="348"/>
      <c r="G54" s="348"/>
      <c r="H54" s="348"/>
      <c r="I54" s="36"/>
      <c r="J54" s="36"/>
    </row>
    <row r="55" spans="1:10" ht="14.25">
      <c r="A55" s="72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6.5" thickBot="1">
      <c r="A56" s="67" t="s">
        <v>460</v>
      </c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9" customHeight="1">
      <c r="A57" s="158"/>
      <c r="B57" s="158"/>
      <c r="C57" s="158"/>
      <c r="D57" s="302"/>
      <c r="E57" s="303"/>
      <c r="F57" s="304"/>
      <c r="G57" s="75"/>
      <c r="H57" s="76"/>
      <c r="I57" s="75"/>
      <c r="J57" s="36"/>
    </row>
    <row r="58" spans="1:10" ht="14.25">
      <c r="A58" s="159"/>
      <c r="B58" s="131" t="s">
        <v>468</v>
      </c>
      <c r="C58" s="131" t="s">
        <v>118</v>
      </c>
      <c r="D58" s="305"/>
      <c r="E58" s="306"/>
      <c r="F58" s="307"/>
      <c r="G58" s="77"/>
      <c r="H58" s="77"/>
      <c r="I58" s="77"/>
      <c r="J58" s="36"/>
    </row>
    <row r="59" spans="1:10" ht="9" customHeight="1" thickBot="1">
      <c r="A59" s="132"/>
      <c r="B59" s="132"/>
      <c r="C59" s="132"/>
      <c r="D59" s="308"/>
      <c r="E59" s="309"/>
      <c r="F59" s="310"/>
      <c r="G59" s="76"/>
      <c r="H59" s="76"/>
      <c r="I59" s="76"/>
      <c r="J59" s="36"/>
    </row>
    <row r="60" spans="1:10" ht="12" customHeight="1" thickBot="1">
      <c r="A60" s="154" t="s">
        <v>130</v>
      </c>
      <c r="B60" s="83">
        <f>B61+B70</f>
        <v>-311271.3915599997</v>
      </c>
      <c r="C60" s="97">
        <v>500</v>
      </c>
      <c r="D60" s="311"/>
      <c r="E60" s="312"/>
      <c r="F60" s="313"/>
      <c r="G60" s="45"/>
      <c r="H60" s="62"/>
      <c r="I60" s="78"/>
      <c r="J60" s="36"/>
    </row>
    <row r="61" spans="1:10" ht="12" customHeight="1" thickBot="1">
      <c r="A61" s="135" t="s">
        <v>121</v>
      </c>
      <c r="B61" s="87">
        <v>-323635.7142099998</v>
      </c>
      <c r="C61" s="98">
        <v>79</v>
      </c>
      <c r="D61" s="311"/>
      <c r="E61" s="312"/>
      <c r="F61" s="313"/>
      <c r="G61" s="45"/>
      <c r="H61" s="40"/>
      <c r="I61" s="41"/>
      <c r="J61" s="36"/>
    </row>
    <row r="62" spans="1:10" ht="12" customHeight="1" thickBot="1">
      <c r="A62" s="135" t="s">
        <v>122</v>
      </c>
      <c r="B62" s="87">
        <v>-294655.70076</v>
      </c>
      <c r="C62" s="98">
        <v>13</v>
      </c>
      <c r="D62" s="311"/>
      <c r="E62" s="312"/>
      <c r="F62" s="313"/>
      <c r="G62" s="45"/>
      <c r="H62" s="40"/>
      <c r="I62" s="41"/>
      <c r="J62" s="36"/>
    </row>
    <row r="63" spans="1:10" ht="12" customHeight="1" thickBot="1">
      <c r="A63" s="135" t="s">
        <v>123</v>
      </c>
      <c r="B63" s="87">
        <v>-58177.457420000006</v>
      </c>
      <c r="C63" s="98">
        <v>10</v>
      </c>
      <c r="D63" s="311"/>
      <c r="E63" s="312"/>
      <c r="F63" s="313"/>
      <c r="G63" s="45"/>
      <c r="H63" s="40"/>
      <c r="I63" s="41"/>
      <c r="J63" s="36"/>
    </row>
    <row r="64" spans="1:10" ht="12" customHeight="1" thickBot="1">
      <c r="A64" s="135" t="s">
        <v>124</v>
      </c>
      <c r="B64" s="87">
        <v>-5703.368489999999</v>
      </c>
      <c r="C64" s="98">
        <v>7</v>
      </c>
      <c r="D64" s="311"/>
      <c r="E64" s="312"/>
      <c r="F64" s="313"/>
      <c r="G64" s="45"/>
      <c r="H64" s="40"/>
      <c r="I64" s="41"/>
      <c r="J64" s="36"/>
    </row>
    <row r="65" spans="1:10" ht="12" customHeight="1" thickBot="1">
      <c r="A65" s="135" t="s">
        <v>125</v>
      </c>
      <c r="B65" s="87">
        <v>-4165.36007</v>
      </c>
      <c r="C65" s="98">
        <v>18</v>
      </c>
      <c r="D65" s="311"/>
      <c r="E65" s="312"/>
      <c r="F65" s="313"/>
      <c r="G65" s="45"/>
      <c r="H65" s="40"/>
      <c r="I65" s="41"/>
      <c r="J65" s="36"/>
    </row>
    <row r="66" spans="1:10" ht="12" customHeight="1" thickBot="1">
      <c r="A66" s="135" t="s">
        <v>126</v>
      </c>
      <c r="B66" s="87">
        <v>-58553.01126999999</v>
      </c>
      <c r="C66" s="98">
        <v>14</v>
      </c>
      <c r="D66" s="311"/>
      <c r="E66" s="312"/>
      <c r="F66" s="313"/>
      <c r="G66" s="45"/>
      <c r="H66" s="40"/>
      <c r="I66" s="41"/>
      <c r="J66" s="36"/>
    </row>
    <row r="67" spans="1:10" ht="12" customHeight="1" thickBot="1">
      <c r="A67" s="135" t="s">
        <v>127</v>
      </c>
      <c r="B67" s="87">
        <v>-33314.33608</v>
      </c>
      <c r="C67" s="98">
        <v>11</v>
      </c>
      <c r="D67" s="311"/>
      <c r="E67" s="312"/>
      <c r="F67" s="313"/>
      <c r="G67" s="45"/>
      <c r="H67" s="40"/>
      <c r="I67" s="41"/>
      <c r="J67" s="36"/>
    </row>
    <row r="68" spans="1:10" ht="12" customHeight="1" thickBot="1">
      <c r="A68" s="135" t="s">
        <v>166</v>
      </c>
      <c r="B68" s="87">
        <v>0</v>
      </c>
      <c r="C68" s="98">
        <v>1</v>
      </c>
      <c r="D68" s="311"/>
      <c r="E68" s="312"/>
      <c r="F68" s="314"/>
      <c r="G68" s="45"/>
      <c r="H68" s="42"/>
      <c r="I68" s="41"/>
      <c r="J68" s="36"/>
    </row>
    <row r="69" spans="1:10" ht="12" customHeight="1" thickBot="1">
      <c r="A69" s="135" t="s">
        <v>167</v>
      </c>
      <c r="B69" s="87">
        <v>130933.51988</v>
      </c>
      <c r="C69" s="98">
        <v>5</v>
      </c>
      <c r="D69" s="311"/>
      <c r="E69" s="312"/>
      <c r="F69" s="314"/>
      <c r="G69" s="45"/>
      <c r="H69" s="42"/>
      <c r="I69" s="41"/>
      <c r="J69" s="36"/>
    </row>
    <row r="70" spans="1:10" ht="12" customHeight="1" thickBot="1">
      <c r="A70" s="135" t="s">
        <v>131</v>
      </c>
      <c r="B70" s="87">
        <v>12364.322650000038</v>
      </c>
      <c r="C70" s="87">
        <v>421</v>
      </c>
      <c r="D70" s="311"/>
      <c r="E70" s="312"/>
      <c r="F70" s="315"/>
      <c r="G70" s="45"/>
      <c r="H70" s="43"/>
      <c r="I70" s="44"/>
      <c r="J70" s="36"/>
    </row>
    <row r="71" spans="1:10" ht="12" customHeight="1" thickBot="1">
      <c r="A71" s="135" t="s">
        <v>122</v>
      </c>
      <c r="B71" s="87">
        <v>20683.15432</v>
      </c>
      <c r="C71" s="87">
        <v>27</v>
      </c>
      <c r="D71" s="311"/>
      <c r="E71" s="312"/>
      <c r="F71" s="315"/>
      <c r="G71" s="45"/>
      <c r="H71" s="43"/>
      <c r="I71" s="44"/>
      <c r="J71" s="36"/>
    </row>
    <row r="72" spans="1:10" ht="12" customHeight="1" thickBot="1">
      <c r="A72" s="135" t="s">
        <v>123</v>
      </c>
      <c r="B72" s="87">
        <v>-7636.1204</v>
      </c>
      <c r="C72" s="87">
        <v>79</v>
      </c>
      <c r="D72" s="311"/>
      <c r="E72" s="312"/>
      <c r="F72" s="315"/>
      <c r="G72" s="45"/>
      <c r="H72" s="43"/>
      <c r="I72" s="44"/>
      <c r="J72" s="36"/>
    </row>
    <row r="73" spans="1:10" ht="12" customHeight="1" thickBot="1">
      <c r="A73" s="135" t="s">
        <v>124</v>
      </c>
      <c r="B73" s="87">
        <v>4814.172929999998</v>
      </c>
      <c r="C73" s="87">
        <v>224</v>
      </c>
      <c r="D73" s="311"/>
      <c r="E73" s="312"/>
      <c r="F73" s="315"/>
      <c r="G73" s="45"/>
      <c r="H73" s="43"/>
      <c r="I73" s="44"/>
      <c r="J73" s="36"/>
    </row>
    <row r="74" spans="1:10" ht="12" customHeight="1" thickBot="1">
      <c r="A74" s="135" t="s">
        <v>125</v>
      </c>
      <c r="B74" s="87">
        <v>16722.052929999998</v>
      </c>
      <c r="C74" s="87">
        <v>27</v>
      </c>
      <c r="D74" s="311"/>
      <c r="E74" s="312"/>
      <c r="F74" s="315"/>
      <c r="G74" s="45"/>
      <c r="H74" s="43"/>
      <c r="I74" s="44"/>
      <c r="J74" s="36"/>
    </row>
    <row r="75" spans="1:10" ht="12" customHeight="1" thickBot="1">
      <c r="A75" s="135" t="s">
        <v>126</v>
      </c>
      <c r="B75" s="87">
        <v>-17510.961310000002</v>
      </c>
      <c r="C75" s="87">
        <v>18</v>
      </c>
      <c r="D75" s="311"/>
      <c r="E75" s="312"/>
      <c r="F75" s="315"/>
      <c r="G75" s="45"/>
      <c r="H75" s="43"/>
      <c r="I75" s="44"/>
      <c r="J75" s="36"/>
    </row>
    <row r="76" spans="1:10" ht="12" customHeight="1" thickBot="1">
      <c r="A76" s="137" t="s">
        <v>127</v>
      </c>
      <c r="B76" s="92">
        <v>-4707.97582</v>
      </c>
      <c r="C76" s="92">
        <v>46</v>
      </c>
      <c r="D76" s="316"/>
      <c r="E76" s="317"/>
      <c r="F76" s="318"/>
      <c r="G76" s="45"/>
      <c r="H76" s="43"/>
      <c r="I76" s="44"/>
      <c r="J76" s="36"/>
    </row>
    <row r="77" spans="1:10" ht="42.75" customHeight="1">
      <c r="A77" s="349" t="s">
        <v>178</v>
      </c>
      <c r="B77" s="350"/>
      <c r="C77" s="350"/>
      <c r="D77" s="350"/>
      <c r="E77" s="350"/>
      <c r="F77" s="350"/>
      <c r="G77" s="350"/>
      <c r="H77" s="350"/>
      <c r="I77" s="350"/>
      <c r="J77" s="36"/>
    </row>
    <row r="78" spans="1:10" ht="8.25" customHeight="1">
      <c r="A78" s="72"/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6.5" thickBot="1">
      <c r="A79" s="67" t="s">
        <v>461</v>
      </c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9" customHeight="1">
      <c r="A80" s="160"/>
      <c r="B80" s="160"/>
      <c r="C80" s="160"/>
      <c r="D80" s="160"/>
      <c r="E80" s="160"/>
      <c r="F80" s="160"/>
      <c r="G80" s="160"/>
      <c r="H80" s="160"/>
      <c r="I80" s="160"/>
      <c r="J80" s="158"/>
    </row>
    <row r="81" spans="1:10" ht="13.5">
      <c r="A81" s="159"/>
      <c r="B81" s="344" t="s">
        <v>128</v>
      </c>
      <c r="C81" s="345"/>
      <c r="D81" s="351"/>
      <c r="E81" s="344" t="s">
        <v>129</v>
      </c>
      <c r="F81" s="345"/>
      <c r="G81" s="351"/>
      <c r="H81" s="344" t="s">
        <v>132</v>
      </c>
      <c r="I81" s="345"/>
      <c r="J81" s="345"/>
    </row>
    <row r="82" spans="1:10" ht="13.5">
      <c r="A82" s="159"/>
      <c r="B82" s="161" t="s">
        <v>133</v>
      </c>
      <c r="C82" s="161" t="s">
        <v>134</v>
      </c>
      <c r="D82" s="161" t="s">
        <v>135</v>
      </c>
      <c r="E82" s="161" t="s">
        <v>133</v>
      </c>
      <c r="F82" s="161" t="s">
        <v>134</v>
      </c>
      <c r="G82" s="161" t="s">
        <v>135</v>
      </c>
      <c r="H82" s="161" t="s">
        <v>133</v>
      </c>
      <c r="I82" s="161" t="s">
        <v>134</v>
      </c>
      <c r="J82" s="161" t="s">
        <v>135</v>
      </c>
    </row>
    <row r="83" spans="1:10" ht="9" customHeight="1" thickBo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</row>
    <row r="84" spans="1:10" ht="12" customHeight="1" thickBot="1">
      <c r="A84" s="142" t="s">
        <v>130</v>
      </c>
      <c r="B84" s="162">
        <v>-0.321</v>
      </c>
      <c r="C84" s="162">
        <v>-0.026529833430323033</v>
      </c>
      <c r="D84" s="162">
        <v>0.144</v>
      </c>
      <c r="E84" s="162">
        <v>-0.474</v>
      </c>
      <c r="F84" s="162">
        <v>-0.011631119753366495</v>
      </c>
      <c r="G84" s="162">
        <v>0.127</v>
      </c>
      <c r="H84" s="162">
        <v>-0.346</v>
      </c>
      <c r="I84" s="162">
        <v>0.009969823642346736</v>
      </c>
      <c r="J84" s="162">
        <v>0.254</v>
      </c>
    </row>
    <row r="85" spans="1:14" ht="12" customHeight="1" thickBot="1">
      <c r="A85" s="135" t="s">
        <v>121</v>
      </c>
      <c r="B85" s="163">
        <v>-0.2800451111243015</v>
      </c>
      <c r="C85" s="163">
        <v>-0.018101235225736388</v>
      </c>
      <c r="D85" s="163">
        <v>0.02168</v>
      </c>
      <c r="E85" s="163">
        <v>-0.2172850887301222</v>
      </c>
      <c r="F85" s="163">
        <v>-0.0022964261895354198</v>
      </c>
      <c r="G85" s="163">
        <v>0.057919</v>
      </c>
      <c r="H85" s="163">
        <v>-0.08464069110277507</v>
      </c>
      <c r="I85" s="163">
        <v>0.010481069051571175</v>
      </c>
      <c r="J85" s="163">
        <v>0.0662</v>
      </c>
      <c r="L85" s="319"/>
      <c r="N85" s="320"/>
    </row>
    <row r="86" spans="1:12" ht="12" customHeight="1" thickBot="1">
      <c r="A86" s="135" t="s">
        <v>122</v>
      </c>
      <c r="B86" s="163">
        <v>-0.015973</v>
      </c>
      <c r="C86" s="163">
        <v>0.0005273610982729008</v>
      </c>
      <c r="D86" s="163">
        <v>0.005963530315448606</v>
      </c>
      <c r="E86" s="163">
        <v>-0.014400999999999999</v>
      </c>
      <c r="F86" s="163">
        <v>0.00897703364355409</v>
      </c>
      <c r="G86" s="163">
        <v>0.013600000000000001</v>
      </c>
      <c r="H86" s="163">
        <v>-0.009300000000000001</v>
      </c>
      <c r="I86" s="163">
        <v>0.013757841210883777</v>
      </c>
      <c r="J86" s="163">
        <v>0.019769000000000002</v>
      </c>
      <c r="L86" s="319"/>
    </row>
    <row r="87" spans="1:10" ht="12" customHeight="1" thickBot="1">
      <c r="A87" s="135" t="s">
        <v>123</v>
      </c>
      <c r="B87" s="163">
        <v>-0.061773999999999996</v>
      </c>
      <c r="C87" s="163">
        <v>7.22077724562542E-05</v>
      </c>
      <c r="D87" s="163">
        <v>0.01931009039541265</v>
      </c>
      <c r="E87" s="163">
        <v>-0.041525</v>
      </c>
      <c r="F87" s="163">
        <v>0.003178743332625221</v>
      </c>
      <c r="G87" s="163">
        <v>0.0194</v>
      </c>
      <c r="H87" s="163">
        <v>-0.031906</v>
      </c>
      <c r="I87" s="163">
        <v>0.010418371446056169</v>
      </c>
      <c r="J87" s="163">
        <v>0.021459418597961744</v>
      </c>
    </row>
    <row r="88" spans="1:10" ht="12" customHeight="1" thickBot="1">
      <c r="A88" s="135" t="s">
        <v>124</v>
      </c>
      <c r="B88" s="163">
        <v>-0.2800451111243015</v>
      </c>
      <c r="C88" s="163">
        <v>-0.15886248568627853</v>
      </c>
      <c r="D88" s="163">
        <v>-0.08457954836910853</v>
      </c>
      <c r="E88" s="163">
        <v>-0.2172850887301222</v>
      </c>
      <c r="F88" s="163">
        <v>-0.09335087465615421</v>
      </c>
      <c r="G88" s="163">
        <v>0.002617982154463405</v>
      </c>
      <c r="H88" s="163">
        <v>-0.08464069110277507</v>
      </c>
      <c r="I88" s="163">
        <v>-0.03176787231183313</v>
      </c>
      <c r="J88" s="163">
        <v>0.0662</v>
      </c>
    </row>
    <row r="89" spans="1:10" ht="12" customHeight="1" thickBot="1">
      <c r="A89" s="135" t="s">
        <v>125</v>
      </c>
      <c r="B89" s="163">
        <v>-0.14980000000000002</v>
      </c>
      <c r="C89" s="163">
        <v>-0.04046844864877906</v>
      </c>
      <c r="D89" s="163">
        <v>-0.009358368713747511</v>
      </c>
      <c r="E89" s="163">
        <v>-0.1272</v>
      </c>
      <c r="F89" s="163">
        <v>-0.02318560133285267</v>
      </c>
      <c r="G89" s="163">
        <v>0.028260696991347034</v>
      </c>
      <c r="H89" s="163">
        <v>-0.07429999999999999</v>
      </c>
      <c r="I89" s="163">
        <v>0.004079408704094139</v>
      </c>
      <c r="J89" s="163">
        <v>0.028721</v>
      </c>
    </row>
    <row r="90" spans="1:10" ht="12" customHeight="1" thickBot="1">
      <c r="A90" s="135" t="s">
        <v>126</v>
      </c>
      <c r="B90" s="163">
        <v>-0.151868</v>
      </c>
      <c r="C90" s="163">
        <v>-0.0916912245107357</v>
      </c>
      <c r="D90" s="163">
        <v>0.00020899999999999998</v>
      </c>
      <c r="E90" s="163">
        <v>-0.08271699999999998</v>
      </c>
      <c r="F90" s="163">
        <v>-0.04879164952872557</v>
      </c>
      <c r="G90" s="163">
        <v>-0.001924</v>
      </c>
      <c r="H90" s="163">
        <v>-0.042366</v>
      </c>
      <c r="I90" s="163">
        <v>-0.016876711513125288</v>
      </c>
      <c r="J90" s="163">
        <v>0.0073</v>
      </c>
    </row>
    <row r="91" spans="1:10" ht="12" customHeight="1" thickBot="1">
      <c r="A91" s="135" t="s">
        <v>127</v>
      </c>
      <c r="B91" s="163">
        <v>-0.08810000000000001</v>
      </c>
      <c r="C91" s="163">
        <v>-0.012339333689285201</v>
      </c>
      <c r="D91" s="163">
        <v>0.00124</v>
      </c>
      <c r="E91" s="163">
        <v>-0.0454</v>
      </c>
      <c r="F91" s="163">
        <v>-0.006241129125838589</v>
      </c>
      <c r="G91" s="163">
        <v>0.009043</v>
      </c>
      <c r="H91" s="163">
        <v>0.009205</v>
      </c>
      <c r="I91" s="163">
        <v>0.01299734014511281</v>
      </c>
      <c r="J91" s="163">
        <v>0.017097149463299877</v>
      </c>
    </row>
    <row r="92" spans="1:10" ht="12" customHeight="1" thickBot="1">
      <c r="A92" s="135" t="s">
        <v>166</v>
      </c>
      <c r="B92" s="163">
        <v>-0.000475</v>
      </c>
      <c r="C92" s="163">
        <v>-0.000475</v>
      </c>
      <c r="D92" s="163">
        <v>-0.000475</v>
      </c>
      <c r="E92" s="163">
        <v>0.0056830000000000006</v>
      </c>
      <c r="F92" s="163">
        <v>0.0056830000000000006</v>
      </c>
      <c r="G92" s="163">
        <v>0.0056830000000000006</v>
      </c>
      <c r="H92" s="163">
        <v>0.016052</v>
      </c>
      <c r="I92" s="163">
        <v>0.016052</v>
      </c>
      <c r="J92" s="163">
        <v>0.016052</v>
      </c>
    </row>
    <row r="93" spans="1:10" ht="12" customHeight="1" thickBot="1">
      <c r="A93" s="135" t="s">
        <v>167</v>
      </c>
      <c r="B93" s="163">
        <v>-0.014494</v>
      </c>
      <c r="C93" s="163">
        <v>0.01543286150672174</v>
      </c>
      <c r="D93" s="163">
        <v>0.02168</v>
      </c>
      <c r="E93" s="163">
        <v>0.011139</v>
      </c>
      <c r="F93" s="163">
        <v>0.0492625443269876</v>
      </c>
      <c r="G93" s="163">
        <v>0.057919</v>
      </c>
      <c r="H93" s="163">
        <v>0.005794033107833885</v>
      </c>
      <c r="I93" s="163">
        <v>0.04088889391581046</v>
      </c>
      <c r="J93" s="163">
        <v>0.053099999999999994</v>
      </c>
    </row>
    <row r="94" spans="1:10" ht="12" customHeight="1" thickBot="1">
      <c r="A94" s="135" t="s">
        <v>131</v>
      </c>
      <c r="B94" s="163">
        <v>-0.3213611789972598</v>
      </c>
      <c r="C94" s="163">
        <v>-0.06909055495870943</v>
      </c>
      <c r="D94" s="163">
        <v>0.1437612382433533</v>
      </c>
      <c r="E94" s="163">
        <v>-0.47411283418499606</v>
      </c>
      <c r="F94" s="163">
        <v>-0.05876722515068375</v>
      </c>
      <c r="G94" s="163">
        <v>0.1265689698585497</v>
      </c>
      <c r="H94" s="163">
        <v>-0.3463792905601282</v>
      </c>
      <c r="I94" s="163">
        <v>0.007388258717015901</v>
      </c>
      <c r="J94" s="163">
        <v>0.2538</v>
      </c>
    </row>
    <row r="95" spans="1:10" ht="12" customHeight="1" thickBot="1">
      <c r="A95" s="135" t="s">
        <v>122</v>
      </c>
      <c r="B95" s="163">
        <v>-0.08220000000000005</v>
      </c>
      <c r="C95" s="163">
        <v>0.0025678850367764614</v>
      </c>
      <c r="D95" s="163">
        <v>0.07348322594978884</v>
      </c>
      <c r="E95" s="163">
        <v>-0.028699999999999948</v>
      </c>
      <c r="F95" s="163">
        <v>0.007770332122521912</v>
      </c>
      <c r="G95" s="163">
        <v>0.019581616448067996</v>
      </c>
      <c r="H95" s="163">
        <v>-0.006099999999999994</v>
      </c>
      <c r="I95" s="163">
        <v>0.018743872048649583</v>
      </c>
      <c r="J95" s="163">
        <v>0.04369737245832206</v>
      </c>
    </row>
    <row r="96" spans="1:10" ht="12" customHeight="1" thickBot="1">
      <c r="A96" s="135" t="s">
        <v>123</v>
      </c>
      <c r="B96" s="163">
        <v>-0.12309999999999999</v>
      </c>
      <c r="C96" s="163">
        <v>-0.013856756241530165</v>
      </c>
      <c r="D96" s="163">
        <v>0.1437612382433533</v>
      </c>
      <c r="E96" s="163">
        <v>-0.06710076958002265</v>
      </c>
      <c r="F96" s="163">
        <v>-0.0038666807319053796</v>
      </c>
      <c r="G96" s="163">
        <v>0.12213464256368112</v>
      </c>
      <c r="H96" s="163">
        <v>-0.042466195683533714</v>
      </c>
      <c r="I96" s="163">
        <v>0.02787418723761041</v>
      </c>
      <c r="J96" s="163">
        <v>0.16068933591030476</v>
      </c>
    </row>
    <row r="97" spans="1:10" ht="12" customHeight="1" thickBot="1">
      <c r="A97" s="135" t="s">
        <v>124</v>
      </c>
      <c r="B97" s="163">
        <v>-0.3213611789972598</v>
      </c>
      <c r="C97" s="163">
        <v>-0.1865923137977771</v>
      </c>
      <c r="D97" s="163">
        <v>0.08303245204769305</v>
      </c>
      <c r="E97" s="163">
        <v>-0.47411283418499606</v>
      </c>
      <c r="F97" s="163">
        <v>-0.1439471273333004</v>
      </c>
      <c r="G97" s="163">
        <v>0.1265689698585497</v>
      </c>
      <c r="H97" s="163">
        <v>-0.3463792905601282</v>
      </c>
      <c r="I97" s="163">
        <v>-0.0035503301780522674</v>
      </c>
      <c r="J97" s="163">
        <v>0.2538</v>
      </c>
    </row>
    <row r="98" spans="1:10" ht="12" customHeight="1" thickBot="1">
      <c r="A98" s="135" t="s">
        <v>125</v>
      </c>
      <c r="B98" s="163">
        <v>-0.24862321241011553</v>
      </c>
      <c r="C98" s="163">
        <v>-0.03386951154918158</v>
      </c>
      <c r="D98" s="163">
        <v>0.007200000000000095</v>
      </c>
      <c r="E98" s="163">
        <v>-0.1805300153510544</v>
      </c>
      <c r="F98" s="163">
        <v>-0.028797703284482935</v>
      </c>
      <c r="G98" s="163">
        <v>0.06741779106407053</v>
      </c>
      <c r="H98" s="163">
        <v>-0.13529730998823364</v>
      </c>
      <c r="I98" s="163">
        <v>-0.00014985631481224715</v>
      </c>
      <c r="J98" s="163">
        <v>0.1552340050087897</v>
      </c>
    </row>
    <row r="99" spans="1:10" ht="12" customHeight="1" thickBot="1">
      <c r="A99" s="135" t="s">
        <v>126</v>
      </c>
      <c r="B99" s="163">
        <v>-0.1856</v>
      </c>
      <c r="C99" s="163">
        <v>-0.08956273951138571</v>
      </c>
      <c r="D99" s="163">
        <v>-0.008399999999999963</v>
      </c>
      <c r="E99" s="163">
        <v>-0.20430000000000004</v>
      </c>
      <c r="F99" s="163">
        <v>-0.11603708530354459</v>
      </c>
      <c r="G99" s="163">
        <v>-0.02959999999999996</v>
      </c>
      <c r="H99" s="163">
        <v>-0.022800000000000042</v>
      </c>
      <c r="I99" s="163">
        <v>-0.00021142337823439308</v>
      </c>
      <c r="J99" s="163">
        <v>0.054300000000000015</v>
      </c>
    </row>
    <row r="100" spans="1:10" ht="12" customHeight="1" thickBot="1">
      <c r="A100" s="137" t="s">
        <v>127</v>
      </c>
      <c r="B100" s="164">
        <v>-0.145</v>
      </c>
      <c r="C100" s="164">
        <v>-0.004169005779493609</v>
      </c>
      <c r="D100" s="164">
        <v>0.09665887580537658</v>
      </c>
      <c r="E100" s="164">
        <v>-0.08929999999999993</v>
      </c>
      <c r="F100" s="164">
        <v>-0.007452577865850486</v>
      </c>
      <c r="G100" s="164">
        <v>0.04590000000000005</v>
      </c>
      <c r="H100" s="164">
        <v>-0.04810000000000003</v>
      </c>
      <c r="I100" s="164">
        <v>0.0018647747147276896</v>
      </c>
      <c r="J100" s="164">
        <v>0.06329999999999991</v>
      </c>
    </row>
    <row r="101" spans="1:10" ht="14.25">
      <c r="A101" s="79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14.25">
      <c r="A102" s="6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ht="16.5" thickBot="1">
      <c r="A103" s="67" t="s">
        <v>462</v>
      </c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ht="9" customHeight="1">
      <c r="A104" s="70"/>
      <c r="B104" s="70"/>
      <c r="C104" s="70"/>
      <c r="D104" s="36"/>
      <c r="E104" s="36"/>
      <c r="F104" s="36"/>
      <c r="G104" s="36"/>
      <c r="H104" s="36"/>
      <c r="I104" s="36"/>
      <c r="J104" s="36"/>
    </row>
    <row r="105" spans="1:10" ht="22.5">
      <c r="A105" s="159"/>
      <c r="B105" s="131" t="s">
        <v>136</v>
      </c>
      <c r="C105" s="131" t="s">
        <v>137</v>
      </c>
      <c r="D105" s="36"/>
      <c r="E105" s="36"/>
      <c r="F105" s="36"/>
      <c r="G105" s="36"/>
      <c r="H105" s="36"/>
      <c r="I105" s="36"/>
      <c r="J105" s="36"/>
    </row>
    <row r="106" spans="1:10" ht="9" customHeight="1" thickBot="1">
      <c r="A106" s="132"/>
      <c r="B106" s="132"/>
      <c r="C106" s="132"/>
      <c r="D106" s="36"/>
      <c r="E106" s="36"/>
      <c r="F106" s="36"/>
      <c r="G106" s="36"/>
      <c r="H106" s="36"/>
      <c r="I106" s="36"/>
      <c r="J106" s="36"/>
    </row>
    <row r="107" spans="1:10" ht="12" customHeight="1" thickBot="1">
      <c r="A107" s="165" t="s">
        <v>112</v>
      </c>
      <c r="B107" s="83">
        <f>SUM(B108:B113)</f>
        <v>1470631316.0675776</v>
      </c>
      <c r="C107" s="83">
        <f>SUM(C108:C113)</f>
        <v>1923965913.4610188</v>
      </c>
      <c r="D107" s="36"/>
      <c r="E107" s="36"/>
      <c r="F107" s="36"/>
      <c r="G107" s="36"/>
      <c r="H107" s="36"/>
      <c r="I107" s="36"/>
      <c r="J107" s="36"/>
    </row>
    <row r="108" spans="1:10" ht="12" customHeight="1" thickBot="1">
      <c r="A108" s="166" t="s">
        <v>168</v>
      </c>
      <c r="B108" s="87">
        <v>601063625.6457283</v>
      </c>
      <c r="C108" s="98">
        <v>423552548.2885842</v>
      </c>
      <c r="D108" s="36"/>
      <c r="E108" s="36"/>
      <c r="F108" s="36"/>
      <c r="G108" s="36"/>
      <c r="H108" s="36"/>
      <c r="I108" s="36"/>
      <c r="J108" s="36"/>
    </row>
    <row r="109" spans="1:10" ht="12" customHeight="1" thickBot="1">
      <c r="A109" s="166" t="s">
        <v>169</v>
      </c>
      <c r="B109" s="87">
        <v>822380235.6787567</v>
      </c>
      <c r="C109" s="98">
        <v>752186423.3509384</v>
      </c>
      <c r="D109" s="36"/>
      <c r="E109" s="36"/>
      <c r="F109" s="36"/>
      <c r="G109" s="36"/>
      <c r="H109" s="36"/>
      <c r="I109" s="36"/>
      <c r="J109" s="36"/>
    </row>
    <row r="110" spans="1:10" ht="12" customHeight="1" thickBot="1">
      <c r="A110" s="166" t="s">
        <v>170</v>
      </c>
      <c r="B110" s="87">
        <v>49912678.3693274</v>
      </c>
      <c r="C110" s="98">
        <v>375694052.6313924</v>
      </c>
      <c r="D110" s="36"/>
      <c r="E110" s="36"/>
      <c r="F110" s="36"/>
      <c r="G110" s="36"/>
      <c r="H110" s="36"/>
      <c r="I110" s="36"/>
      <c r="J110" s="36"/>
    </row>
    <row r="111" spans="1:10" ht="12" customHeight="1" thickBot="1">
      <c r="A111" s="166" t="s">
        <v>171</v>
      </c>
      <c r="B111" s="87">
        <v>0</v>
      </c>
      <c r="C111" s="98">
        <v>90757044.2602674</v>
      </c>
      <c r="D111" s="36"/>
      <c r="E111" s="36"/>
      <c r="F111" s="36"/>
      <c r="G111" s="36"/>
      <c r="H111" s="36"/>
      <c r="I111" s="36"/>
      <c r="J111" s="36"/>
    </row>
    <row r="112" spans="1:10" ht="12" customHeight="1" thickBot="1">
      <c r="A112" s="166" t="s">
        <v>174</v>
      </c>
      <c r="B112" s="87">
        <v>-2594812.54</v>
      </c>
      <c r="C112" s="98">
        <v>-3874462.650905924</v>
      </c>
      <c r="D112" s="36"/>
      <c r="E112" s="36"/>
      <c r="F112" s="36"/>
      <c r="G112" s="36"/>
      <c r="H112" s="36"/>
      <c r="I112" s="36"/>
      <c r="J112" s="36"/>
    </row>
    <row r="113" spans="1:10" ht="12" customHeight="1" thickBot="1">
      <c r="A113" s="167" t="s">
        <v>172</v>
      </c>
      <c r="B113" s="92">
        <v>-130411.08623491076</v>
      </c>
      <c r="C113" s="99">
        <v>285650307.5807421</v>
      </c>
      <c r="D113" s="36"/>
      <c r="E113" s="36"/>
      <c r="F113" s="36"/>
      <c r="G113" s="36"/>
      <c r="H113" s="36"/>
      <c r="I113" s="36"/>
      <c r="J113" s="36"/>
    </row>
    <row r="114" spans="1:10" ht="12" customHeight="1">
      <c r="A114" s="80" t="s">
        <v>173</v>
      </c>
      <c r="D114" s="36"/>
      <c r="E114" s="36"/>
      <c r="F114" s="36"/>
      <c r="G114" s="36"/>
      <c r="H114" s="36"/>
      <c r="I114" s="36"/>
      <c r="J114" s="36"/>
    </row>
    <row r="115" spans="1:10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4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4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ht="14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ht="14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ht="14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ht="14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ht="14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ht="14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4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4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4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4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4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4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4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4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4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4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4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4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4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4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4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4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4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4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4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4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4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4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4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4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4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4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4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4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4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4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4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4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4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4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4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4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4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4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4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4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4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4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4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4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4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4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4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4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4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4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4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4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4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ht="14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ht="14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ht="14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ht="14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ht="14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ht="14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ht="14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ht="14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ht="14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ht="14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ht="14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ht="14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4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ht="14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ht="14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1:10" ht="14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ht="14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1:10" ht="14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ht="14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ht="14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1:10" ht="14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ht="14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ht="14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ht="14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ht="14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ht="14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ht="14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ht="14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1:10" ht="14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ht="14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ht="14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ht="14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ht="14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ht="14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ht="14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1:10" ht="14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ht="14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1:10" ht="14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ht="14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ht="14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ht="14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ht="14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4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1:10" ht="14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ht="14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ht="14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ht="14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ht="14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ht="14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ht="14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ht="14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ht="14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ht="14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ht="14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ht="14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ht="14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ht="14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ht="14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ht="14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ht="14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ht="14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ht="14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ht="14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ht="14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ht="14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ht="14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ht="14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1:10" ht="14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1:10" ht="14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1:10" ht="14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1:10" ht="14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ht="14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ht="14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ht="14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ht="14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ht="14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ht="14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ht="14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ht="14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ht="14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ht="14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ht="14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1:10" ht="14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1:10" ht="14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ht="14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ht="14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ht="14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ht="14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ht="14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ht="14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ht="14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ht="14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ht="14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1:10" ht="14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0" ht="14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1:10" ht="14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ht="14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1:10" ht="14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1:10" ht="14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0" ht="14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ht="14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ht="14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ht="14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ht="14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ht="14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ht="14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ht="14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ht="14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ht="14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ht="14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1:10" ht="14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1:10" ht="14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1:10" ht="14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ht="14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1:10" ht="14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10" ht="14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1:10" ht="14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1:10" ht="14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1:10" ht="14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ht="14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ht="14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ht="14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ht="14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ht="14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ht="14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ht="14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ht="14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1:10" ht="14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1:10" ht="14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1:10" ht="14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1:10" ht="14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1:10" ht="14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ht="14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ht="14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1:10" ht="14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1:10" ht="14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1:10" ht="14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ht="14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ht="14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ht="14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ht="14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ht="14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ht="14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ht="14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ht="14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</row>
    <row r="346" spans="1:10" ht="14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</row>
    <row r="347" spans="1:10" ht="14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ht="14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ht="14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ht="14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ht="14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ht="14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ht="14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ht="14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ht="14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ht="14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ht="14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ht="14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ht="14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</row>
    <row r="360" spans="1:10" ht="14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</row>
    <row r="361" spans="1:10" ht="14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</row>
    <row r="362" spans="1:10" ht="14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</row>
    <row r="363" spans="1:10" ht="14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ht="14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ht="14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ht="14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ht="14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ht="14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</row>
    <row r="369" spans="1:10" ht="14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</row>
    <row r="370" spans="1:10" ht="14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</row>
    <row r="371" spans="1:10" ht="14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</row>
    <row r="372" spans="1:10" ht="14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</row>
    <row r="373" spans="1:10" ht="14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</row>
    <row r="374" spans="1:10" ht="14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ht="14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</row>
    <row r="376" spans="1:10" ht="14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</row>
    <row r="377" spans="1:10" ht="14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</row>
    <row r="378" spans="1:10" ht="14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</row>
    <row r="379" spans="1:10" ht="14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</row>
    <row r="380" spans="1:10" ht="14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</row>
    <row r="381" spans="1:10" ht="14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</row>
    <row r="382" spans="1:10" ht="14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</row>
    <row r="383" spans="1:10" ht="14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</row>
    <row r="384" spans="1:10" ht="14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</row>
    <row r="385" spans="1:10" ht="14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</row>
    <row r="386" spans="1:10" ht="14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</row>
    <row r="387" spans="1:10" ht="14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</row>
    <row r="388" spans="1:10" ht="14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</row>
    <row r="389" spans="1:10" ht="14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</row>
    <row r="390" spans="1:10" ht="14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ht="14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ht="14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</row>
    <row r="393" spans="1:10" ht="14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</row>
    <row r="394" spans="1:10" ht="14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</row>
    <row r="395" spans="1:10" ht="14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</row>
    <row r="396" spans="1:10" ht="14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</row>
    <row r="397" spans="1:10" ht="14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</row>
    <row r="398" spans="1:10" ht="14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</row>
    <row r="399" spans="1:10" ht="14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</row>
    <row r="400" spans="1:10" ht="14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1:10" ht="14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</row>
    <row r="402" spans="1:10" ht="14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</row>
    <row r="403" spans="1:10" ht="14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</row>
    <row r="404" spans="1:10" ht="14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</row>
    <row r="405" spans="1:10" ht="14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</row>
    <row r="406" spans="1:10" ht="14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</row>
    <row r="407" spans="1:10" ht="14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0" ht="14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ht="14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</row>
    <row r="410" spans="1:10" ht="14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</row>
    <row r="411" spans="1:10" ht="14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ht="14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</row>
    <row r="413" spans="1:10" ht="14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</row>
    <row r="414" spans="1:10" ht="14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1:10" ht="14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</row>
  </sheetData>
  <mergeCells count="12">
    <mergeCell ref="C33:C34"/>
    <mergeCell ref="D33:D34"/>
    <mergeCell ref="H81:J81"/>
    <mergeCell ref="E33:E34"/>
    <mergeCell ref="F33:F34"/>
    <mergeCell ref="G33:G34"/>
    <mergeCell ref="A54:H54"/>
    <mergeCell ref="A77:I77"/>
    <mergeCell ref="B81:D81"/>
    <mergeCell ref="E81:G81"/>
    <mergeCell ref="A33:A34"/>
    <mergeCell ref="B33:B34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5"/>
  <sheetViews>
    <sheetView view="pageBreakPreview" zoomScaleSheetLayoutView="100" workbookViewId="0" topLeftCell="A1">
      <selection activeCell="E1" sqref="E1"/>
    </sheetView>
  </sheetViews>
  <sheetFormatPr defaultColWidth="9.00390625" defaultRowHeight="14.25"/>
  <cols>
    <col min="1" max="1" width="13.625" style="229" customWidth="1"/>
    <col min="2" max="16384" width="9.00390625" style="229" customWidth="1"/>
  </cols>
  <sheetData>
    <row r="1" spans="1:5" ht="16.5" thickBot="1">
      <c r="A1" s="8" t="s">
        <v>464</v>
      </c>
      <c r="B1" s="9"/>
      <c r="C1" s="9"/>
      <c r="D1" s="9"/>
      <c r="E1" s="9"/>
    </row>
    <row r="2" spans="1:5" ht="8.25" customHeight="1">
      <c r="A2" s="230"/>
      <c r="B2" s="230"/>
      <c r="C2" s="230"/>
      <c r="D2" s="230"/>
      <c r="E2" s="230"/>
    </row>
    <row r="3" spans="1:5" ht="14.25">
      <c r="A3" s="2"/>
      <c r="B3" s="1" t="s">
        <v>258</v>
      </c>
      <c r="C3" s="1" t="s">
        <v>259</v>
      </c>
      <c r="D3" s="1" t="s">
        <v>112</v>
      </c>
      <c r="E3" s="1" t="s">
        <v>260</v>
      </c>
    </row>
    <row r="4" spans="1:5" ht="8.25" customHeight="1" thickBot="1">
      <c r="A4" s="6"/>
      <c r="B4" s="6"/>
      <c r="C4" s="6"/>
      <c r="D4" s="6"/>
      <c r="E4" s="6"/>
    </row>
    <row r="5" spans="1:5" ht="15" thickBot="1">
      <c r="A5" s="14" t="s">
        <v>261</v>
      </c>
      <c r="B5" s="231">
        <v>28710775.437</v>
      </c>
      <c r="C5" s="231">
        <v>2012971.943</v>
      </c>
      <c r="D5" s="231">
        <v>30723747.38</v>
      </c>
      <c r="E5" s="232"/>
    </row>
    <row r="6" spans="1:5" ht="15" thickBot="1">
      <c r="A6" s="10" t="s">
        <v>176</v>
      </c>
      <c r="B6" s="233">
        <v>2265003.512</v>
      </c>
      <c r="C6" s="233">
        <v>1196452.804</v>
      </c>
      <c r="D6" s="234">
        <v>3461456.316</v>
      </c>
      <c r="E6" s="235"/>
    </row>
    <row r="7" spans="1:5" ht="15" thickBot="1">
      <c r="A7" s="11" t="s">
        <v>150</v>
      </c>
      <c r="B7" s="236">
        <v>26445771.925</v>
      </c>
      <c r="C7" s="236">
        <v>816519.139</v>
      </c>
      <c r="D7" s="237">
        <v>27262291.064</v>
      </c>
      <c r="E7" s="238"/>
    </row>
    <row r="8" spans="1:5" ht="15.75">
      <c r="A8" s="13"/>
      <c r="B8" s="9"/>
      <c r="C8" s="9"/>
      <c r="D8" s="9"/>
      <c r="E8" s="9"/>
    </row>
    <row r="9" spans="1:5" ht="16.5" thickBot="1">
      <c r="A9" s="8" t="s">
        <v>463</v>
      </c>
      <c r="B9" s="9"/>
      <c r="C9" s="9"/>
      <c r="D9" s="9"/>
      <c r="E9" s="9"/>
    </row>
    <row r="10" spans="1:5" ht="9" customHeight="1">
      <c r="A10" s="239"/>
      <c r="B10" s="239"/>
      <c r="C10" s="239"/>
      <c r="D10" s="239"/>
      <c r="E10" s="9"/>
    </row>
    <row r="11" spans="1:5" ht="14.25">
      <c r="A11" s="2"/>
      <c r="B11" s="1" t="s">
        <v>258</v>
      </c>
      <c r="C11" s="1" t="s">
        <v>262</v>
      </c>
      <c r="D11" s="1" t="s">
        <v>112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261</v>
      </c>
      <c r="B13" s="231">
        <v>15362866.273</v>
      </c>
      <c r="C13" s="231">
        <v>10169.789</v>
      </c>
      <c r="D13" s="231">
        <v>15373036.06</v>
      </c>
      <c r="E13" s="9"/>
    </row>
    <row r="14" spans="1:5" ht="15" thickBot="1">
      <c r="A14" s="10" t="s">
        <v>176</v>
      </c>
      <c r="B14" s="233">
        <v>244059.428</v>
      </c>
      <c r="C14" s="233">
        <v>6497.595</v>
      </c>
      <c r="D14" s="233">
        <v>250557.022</v>
      </c>
      <c r="E14" s="9"/>
    </row>
    <row r="15" spans="1:5" ht="15" thickBot="1">
      <c r="A15" s="10" t="s">
        <v>263</v>
      </c>
      <c r="B15" s="233">
        <v>32129.26</v>
      </c>
      <c r="C15" s="233">
        <v>6315.196</v>
      </c>
      <c r="D15" s="233">
        <v>38444.452</v>
      </c>
      <c r="E15" s="9"/>
    </row>
    <row r="16" spans="1:5" ht="15" thickBot="1">
      <c r="A16" s="10" t="s">
        <v>264</v>
      </c>
      <c r="B16" s="233">
        <v>211930.17</v>
      </c>
      <c r="C16" s="233">
        <v>182.399</v>
      </c>
      <c r="D16" s="233">
        <v>212112.568</v>
      </c>
      <c r="E16" s="9"/>
    </row>
    <row r="17" spans="1:5" ht="15" thickBot="1">
      <c r="A17" s="10" t="s">
        <v>150</v>
      </c>
      <c r="B17" s="233">
        <v>15118806.849</v>
      </c>
      <c r="C17" s="233">
        <v>3672.193</v>
      </c>
      <c r="D17" s="233">
        <v>15122479.04</v>
      </c>
      <c r="E17" s="9"/>
    </row>
    <row r="18" spans="1:5" ht="15" thickBot="1">
      <c r="A18" s="10" t="s">
        <v>263</v>
      </c>
      <c r="B18" s="233">
        <v>58380.202</v>
      </c>
      <c r="C18" s="233">
        <v>3662.326</v>
      </c>
      <c r="D18" s="233">
        <v>62042.527</v>
      </c>
      <c r="E18" s="9"/>
    </row>
    <row r="19" spans="1:5" ht="15" thickBot="1">
      <c r="A19" s="11" t="s">
        <v>264</v>
      </c>
      <c r="B19" s="236">
        <v>15060426.645</v>
      </c>
      <c r="C19" s="236">
        <v>9.867</v>
      </c>
      <c r="D19" s="236">
        <v>15060436.512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265</v>
      </c>
      <c r="B21" s="9"/>
      <c r="C21" s="9"/>
      <c r="D21" s="9"/>
      <c r="E21" s="9"/>
    </row>
    <row r="22" spans="1:5" ht="8.25" customHeight="1">
      <c r="A22" s="230"/>
      <c r="B22" s="230"/>
      <c r="C22" s="230"/>
      <c r="D22" s="230"/>
      <c r="E22" s="9"/>
    </row>
    <row r="23" spans="1:5" ht="14.25">
      <c r="A23" s="353"/>
      <c r="B23" s="1" t="s">
        <v>266</v>
      </c>
      <c r="C23" s="353" t="s">
        <v>267</v>
      </c>
      <c r="D23" s="354" t="s">
        <v>268</v>
      </c>
      <c r="E23" s="9"/>
    </row>
    <row r="24" spans="1:5" ht="14.25">
      <c r="A24" s="353"/>
      <c r="B24" s="1" t="s">
        <v>269</v>
      </c>
      <c r="C24" s="353"/>
      <c r="D24" s="354"/>
      <c r="E24" s="9"/>
    </row>
    <row r="25" spans="1:5" ht="8.25" customHeight="1" thickBot="1">
      <c r="A25" s="240"/>
      <c r="B25" s="240"/>
      <c r="C25" s="240"/>
      <c r="D25" s="240"/>
      <c r="E25" s="9"/>
    </row>
    <row r="26" spans="1:5" ht="15" thickBot="1">
      <c r="A26" s="241">
        <v>39994</v>
      </c>
      <c r="B26" s="242">
        <v>135.4522</v>
      </c>
      <c r="C26" s="242">
        <v>130.09</v>
      </c>
      <c r="D26" s="242">
        <v>301.53</v>
      </c>
      <c r="E26" s="9"/>
    </row>
    <row r="27" spans="1:5" ht="15" thickBot="1">
      <c r="A27" s="243">
        <v>40086</v>
      </c>
      <c r="B27" s="244">
        <v>137.9514</v>
      </c>
      <c r="C27" s="244">
        <v>136.0154</v>
      </c>
      <c r="D27" s="244">
        <v>266.97</v>
      </c>
      <c r="E27" s="9"/>
    </row>
    <row r="28" spans="1:5" ht="15" thickBot="1">
      <c r="A28" s="243">
        <v>40178</v>
      </c>
      <c r="B28" s="244">
        <v>140.6527</v>
      </c>
      <c r="C28" s="244">
        <v>137.6486</v>
      </c>
      <c r="D28" s="244">
        <v>245</v>
      </c>
      <c r="E28" s="9"/>
    </row>
    <row r="29" spans="1:5" ht="15" thickBot="1">
      <c r="A29" s="243">
        <v>40268</v>
      </c>
      <c r="B29" s="244">
        <v>142.9869</v>
      </c>
      <c r="C29" s="244">
        <v>139.3378</v>
      </c>
      <c r="D29" s="244">
        <v>213.59</v>
      </c>
      <c r="E29" s="9"/>
    </row>
    <row r="30" spans="1:5" ht="15" thickBot="1">
      <c r="A30" s="243">
        <v>40359</v>
      </c>
      <c r="B30" s="244">
        <v>145.8791</v>
      </c>
      <c r="C30" s="244">
        <v>141.0332</v>
      </c>
      <c r="D30" s="244">
        <v>232.49</v>
      </c>
      <c r="E30" s="9"/>
    </row>
    <row r="31" spans="1:5" ht="15" thickBot="1">
      <c r="A31" s="243">
        <v>40451</v>
      </c>
      <c r="B31" s="244">
        <v>144.6693</v>
      </c>
      <c r="C31" s="244">
        <v>142.7477</v>
      </c>
      <c r="D31" s="244">
        <v>230.38</v>
      </c>
      <c r="E31" s="9"/>
    </row>
    <row r="32" spans="1:5" ht="15" thickBot="1">
      <c r="A32" s="243">
        <v>40543</v>
      </c>
      <c r="B32" s="244">
        <v>143.1506</v>
      </c>
      <c r="C32" s="244">
        <v>147.2073</v>
      </c>
      <c r="D32" s="244">
        <v>244.84</v>
      </c>
      <c r="E32" s="9"/>
    </row>
    <row r="33" spans="1:5" ht="15" thickBot="1">
      <c r="A33" s="243">
        <v>40633</v>
      </c>
      <c r="B33" s="244">
        <v>144.4516</v>
      </c>
      <c r="C33" s="244">
        <v>149.0174</v>
      </c>
      <c r="D33" s="244">
        <v>225.23</v>
      </c>
      <c r="E33" s="9"/>
    </row>
    <row r="34" spans="1:5" ht="15" thickBot="1">
      <c r="A34" s="245">
        <v>40724</v>
      </c>
      <c r="B34" s="246">
        <v>147.6715</v>
      </c>
      <c r="C34" s="246">
        <v>150.7956</v>
      </c>
      <c r="D34" s="246">
        <v>222.42</v>
      </c>
      <c r="E34" s="9"/>
    </row>
    <row r="35" spans="1:14" ht="14.25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view="pageBreakPreview" zoomScaleSheetLayoutView="100" workbookViewId="0" topLeftCell="A1">
      <selection activeCell="F1" sqref="F1"/>
    </sheetView>
  </sheetViews>
  <sheetFormatPr defaultColWidth="9.00390625" defaultRowHeight="14.25"/>
  <cols>
    <col min="1" max="1" width="18.50390625" style="229" customWidth="1"/>
    <col min="2" max="16384" width="9.00390625" style="229" customWidth="1"/>
  </cols>
  <sheetData>
    <row r="1" spans="1:6" ht="21.75" customHeight="1" thickBot="1">
      <c r="A1" s="8" t="s">
        <v>465</v>
      </c>
      <c r="B1" s="9"/>
      <c r="C1" s="9"/>
      <c r="D1" s="9"/>
      <c r="E1" s="9"/>
      <c r="F1" s="9"/>
    </row>
    <row r="2" spans="1:6" ht="9.75" customHeight="1">
      <c r="A2" s="230"/>
      <c r="B2" s="230"/>
      <c r="C2" s="230"/>
      <c r="D2" s="9"/>
      <c r="E2" s="9"/>
      <c r="F2" s="9"/>
    </row>
    <row r="3" spans="1:6" ht="14.25">
      <c r="A3" s="2"/>
      <c r="B3" s="1" t="s">
        <v>270</v>
      </c>
      <c r="C3" s="1" t="s">
        <v>271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261</v>
      </c>
      <c r="B5" s="231">
        <v>68441274.85</v>
      </c>
      <c r="C5" s="231">
        <v>2860</v>
      </c>
      <c r="D5" s="9"/>
      <c r="E5" s="9"/>
      <c r="F5" s="9"/>
    </row>
    <row r="6" spans="1:6" ht="15" thickBot="1">
      <c r="A6" s="10" t="s">
        <v>272</v>
      </c>
      <c r="B6" s="233">
        <v>38787596.999</v>
      </c>
      <c r="C6" s="233">
        <v>2065</v>
      </c>
      <c r="D6" s="9"/>
      <c r="E6" s="9"/>
      <c r="F6" s="9"/>
    </row>
    <row r="7" spans="1:6" ht="15" thickBot="1">
      <c r="A7" s="10" t="s">
        <v>273</v>
      </c>
      <c r="B7" s="233">
        <v>25387857.121</v>
      </c>
      <c r="C7" s="233">
        <v>360</v>
      </c>
      <c r="D7" s="9"/>
      <c r="E7" s="9"/>
      <c r="F7" s="9"/>
    </row>
    <row r="8" spans="1:6" ht="15" thickBot="1">
      <c r="A8" s="10" t="s">
        <v>274</v>
      </c>
      <c r="B8" s="233">
        <v>3349.859</v>
      </c>
      <c r="C8" s="233">
        <v>16</v>
      </c>
      <c r="D8" s="9"/>
      <c r="E8" s="9"/>
      <c r="F8" s="9"/>
    </row>
    <row r="9" spans="1:6" ht="15" thickBot="1">
      <c r="A9" s="10" t="s">
        <v>275</v>
      </c>
      <c r="B9" s="233">
        <v>253242.608</v>
      </c>
      <c r="C9" s="233">
        <v>416</v>
      </c>
      <c r="D9" s="9"/>
      <c r="E9" s="9"/>
      <c r="F9" s="9"/>
    </row>
    <row r="10" spans="1:6" ht="15" thickBot="1">
      <c r="A10" s="11" t="s">
        <v>276</v>
      </c>
      <c r="B10" s="236">
        <v>4009228.263</v>
      </c>
      <c r="C10" s="236">
        <v>3</v>
      </c>
      <c r="D10" s="9"/>
      <c r="E10" s="9"/>
      <c r="F10" s="9"/>
    </row>
    <row r="11" spans="1:6" ht="14.25">
      <c r="A11" s="249"/>
      <c r="B11" s="250"/>
      <c r="C11" s="251"/>
      <c r="D11" s="9"/>
      <c r="E11" s="9"/>
      <c r="F11" s="9"/>
    </row>
    <row r="12" spans="1:6" ht="15.75">
      <c r="A12" s="8"/>
      <c r="B12" s="321"/>
      <c r="C12" s="9"/>
      <c r="D12" s="9"/>
      <c r="E12" s="9"/>
      <c r="F12" s="9"/>
    </row>
    <row r="13" spans="1:6" ht="14.25">
      <c r="A13" s="248"/>
      <c r="B13" s="251"/>
      <c r="C13" s="251"/>
      <c r="D13" s="9"/>
      <c r="E13" s="9"/>
      <c r="F13" s="9"/>
    </row>
    <row r="14" spans="1:6" ht="15.75">
      <c r="A14" s="8" t="s">
        <v>277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252"/>
      <c r="B16" s="253"/>
      <c r="C16" s="253"/>
      <c r="D16" s="253"/>
      <c r="E16" s="9"/>
      <c r="F16" s="9"/>
    </row>
    <row r="17" spans="1:6" ht="22.5">
      <c r="A17" s="254"/>
      <c r="B17" s="1" t="s">
        <v>466</v>
      </c>
      <c r="C17" s="1" t="s">
        <v>467</v>
      </c>
      <c r="D17" s="1" t="s">
        <v>278</v>
      </c>
      <c r="E17" s="9"/>
      <c r="F17" s="9"/>
    </row>
    <row r="18" spans="1:6" ht="8.25" customHeight="1" thickBot="1">
      <c r="A18" s="255"/>
      <c r="B18" s="256"/>
      <c r="C18" s="256"/>
      <c r="D18" s="256"/>
      <c r="E18" s="9"/>
      <c r="F18" s="9"/>
    </row>
    <row r="19" spans="1:6" ht="15" thickBot="1">
      <c r="A19" s="47" t="s">
        <v>279</v>
      </c>
      <c r="B19" s="257">
        <v>13942643.93736</v>
      </c>
      <c r="C19" s="257">
        <v>15529400.93356</v>
      </c>
      <c r="D19" s="258">
        <v>0.11380603301130049</v>
      </c>
      <c r="E19" s="9"/>
      <c r="F19" s="9"/>
    </row>
    <row r="20" spans="1:6" ht="15" thickBot="1">
      <c r="A20" s="10" t="s">
        <v>280</v>
      </c>
      <c r="B20" s="233">
        <v>9334341.901220001</v>
      </c>
      <c r="C20" s="233">
        <v>9107571.31306</v>
      </c>
      <c r="D20" s="259">
        <v>-0.02429422347711109</v>
      </c>
      <c r="E20" s="9"/>
      <c r="F20" s="9"/>
    </row>
    <row r="21" spans="1:6" ht="15" thickBot="1">
      <c r="A21" s="10" t="s">
        <v>281</v>
      </c>
      <c r="B21" s="233">
        <v>4562038.737329999</v>
      </c>
      <c r="C21" s="233">
        <v>6371793.27722</v>
      </c>
      <c r="D21" s="260">
        <v>0.39669863499431535</v>
      </c>
      <c r="E21" s="9"/>
      <c r="F21" s="9"/>
    </row>
    <row r="22" spans="1:6" ht="15" thickBot="1">
      <c r="A22" s="10" t="s">
        <v>282</v>
      </c>
      <c r="B22" s="233">
        <v>46263.29881000001</v>
      </c>
      <c r="C22" s="233">
        <v>50036.34328</v>
      </c>
      <c r="D22" s="260">
        <v>0.0815558891616357</v>
      </c>
      <c r="E22" s="9"/>
      <c r="F22" s="9"/>
    </row>
    <row r="23" spans="1:6" ht="15" thickBot="1">
      <c r="A23" s="261" t="s">
        <v>283</v>
      </c>
      <c r="B23" s="236">
        <v>2464460.9667200004</v>
      </c>
      <c r="C23" s="236">
        <v>5581521.39204</v>
      </c>
      <c r="D23" s="262">
        <v>1.2648041366500347</v>
      </c>
      <c r="E23" s="9"/>
      <c r="F23" s="9"/>
    </row>
    <row r="24" spans="1:6" ht="15.75">
      <c r="A24" s="8"/>
      <c r="B24" s="321"/>
      <c r="C24" s="8"/>
      <c r="D24" s="321"/>
      <c r="E24" s="9"/>
      <c r="F24" s="9"/>
    </row>
    <row r="25" spans="1:6" ht="15.75">
      <c r="A25" s="8"/>
      <c r="B25" s="321"/>
      <c r="C25" s="8"/>
      <c r="D25" s="321"/>
      <c r="E25" s="9"/>
      <c r="F25" s="9"/>
    </row>
    <row r="26" spans="1:6" ht="15.75">
      <c r="A26" s="8"/>
      <c r="B26" s="321"/>
      <c r="C26" s="8"/>
      <c r="D26" s="321"/>
      <c r="E26" s="9"/>
      <c r="F26" s="9"/>
    </row>
    <row r="27" spans="1:6" ht="15.75">
      <c r="A27" s="8"/>
      <c r="B27" s="321"/>
      <c r="C27" s="8"/>
      <c r="D27" s="321"/>
      <c r="E27" s="9"/>
      <c r="F27" s="9"/>
    </row>
    <row r="28" spans="1:6" ht="15.75">
      <c r="A28" s="8"/>
      <c r="B28" s="321"/>
      <c r="C28" s="8"/>
      <c r="D28" s="321"/>
      <c r="E28" s="9"/>
      <c r="F28" s="9"/>
    </row>
    <row r="29" spans="1:6" ht="15.75">
      <c r="A29" s="8"/>
      <c r="B29" s="321"/>
      <c r="C29" s="8"/>
      <c r="D29" s="321"/>
      <c r="E29" s="9"/>
      <c r="F29" s="9"/>
    </row>
    <row r="30" spans="1:6" ht="15.75">
      <c r="A30" s="8"/>
      <c r="B30" s="321"/>
      <c r="C30" s="8"/>
      <c r="D30" s="321"/>
      <c r="E30" s="9"/>
      <c r="F30" s="9"/>
    </row>
    <row r="31" spans="1:6" ht="15.75">
      <c r="A31" s="8"/>
      <c r="B31" s="321"/>
      <c r="C31" s="8"/>
      <c r="D31" s="321"/>
      <c r="E31" s="9"/>
      <c r="F31" s="9"/>
    </row>
    <row r="32" spans="1:6" ht="15.75">
      <c r="A32" s="8"/>
      <c r="B32" s="321"/>
      <c r="C32" s="8"/>
      <c r="D32" s="321"/>
      <c r="E32" s="9"/>
      <c r="F32" s="9"/>
    </row>
    <row r="33" spans="1:6" ht="15.75">
      <c r="A33" s="8"/>
      <c r="B33" s="321"/>
      <c r="C33" s="8"/>
      <c r="D33" s="321"/>
      <c r="E33" s="9"/>
      <c r="F33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2011-09-30T07:47:43Z</cp:lastPrinted>
  <dcterms:created xsi:type="dcterms:W3CDTF">2006-06-15T12:53:47Z</dcterms:created>
  <dcterms:modified xsi:type="dcterms:W3CDTF">2012-02-27T15:54:46Z</dcterms:modified>
  <cp:category/>
  <cp:version/>
  <cp:contentType/>
  <cp:contentStatus/>
</cp:coreProperties>
</file>