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45F90C7D-3BF6-4341-AE70-8A5E43B1F04A}" xr6:coauthVersionLast="46" xr6:coauthVersionMax="46" xr10:uidLastSave="{00000000-0000-0000-0000-000000000000}"/>
  <bookViews>
    <workbookView xWindow="-108" yWindow="-108" windowWidth="23256" windowHeight="12576" xr2:uid="{19E7FB84-17DD-42F0-A22C-138850E64A45}"/>
  </bookViews>
  <sheets>
    <sheet name="IIP_2019" sheetId="1" r:id="rId1"/>
  </sheets>
  <definedNames>
    <definedName name="_xlnm._FilterDatabase" localSheetId="0" hidden="1">IIP_2019!$A$6:$WSB$48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H29" i="1" s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N24" i="1" s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N19" i="1" s="1"/>
  <c r="J19" i="1"/>
  <c r="J18" i="1" s="1"/>
  <c r="I19" i="1"/>
  <c r="G19" i="1"/>
  <c r="F19" i="1"/>
  <c r="H19" i="1" s="1"/>
  <c r="D19" i="1"/>
  <c r="D18" i="1" s="1"/>
  <c r="C19" i="1"/>
  <c r="M18" i="1"/>
  <c r="L18" i="1"/>
  <c r="N18" i="1" s="1"/>
  <c r="I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I13" i="1"/>
  <c r="H13" i="1"/>
  <c r="G13" i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J8" i="1"/>
  <c r="I8" i="1"/>
  <c r="K8" i="1" s="1"/>
  <c r="G8" i="1"/>
  <c r="G7" i="1" s="1"/>
  <c r="F8" i="1"/>
  <c r="F7" i="1" s="1"/>
  <c r="D8" i="1"/>
  <c r="C8" i="1"/>
  <c r="C7" i="1"/>
  <c r="E13" i="1" l="1"/>
  <c r="E24" i="1"/>
  <c r="F18" i="1"/>
  <c r="F6" i="1" s="1"/>
  <c r="H6" i="1" s="1"/>
  <c r="G18" i="1"/>
  <c r="K18" i="1"/>
  <c r="K34" i="1"/>
  <c r="N8" i="1"/>
  <c r="K13" i="1"/>
  <c r="C18" i="1"/>
  <c r="E18" i="1" s="1"/>
  <c r="K24" i="1"/>
  <c r="H34" i="1"/>
  <c r="J7" i="1"/>
  <c r="J6" i="1" s="1"/>
  <c r="M6" i="1"/>
  <c r="K29" i="1"/>
  <c r="E8" i="1"/>
  <c r="I7" i="1"/>
  <c r="I6" i="1" s="1"/>
  <c r="K6" i="1" s="1"/>
  <c r="H18" i="1"/>
  <c r="G6" i="1"/>
  <c r="H24" i="1"/>
  <c r="E34" i="1"/>
  <c r="H7" i="1"/>
  <c r="D7" i="1"/>
  <c r="D6" i="1" s="1"/>
  <c r="L7" i="1"/>
  <c r="H8" i="1"/>
  <c r="K19" i="1"/>
  <c r="E19" i="1"/>
  <c r="C6" i="1" l="1"/>
  <c r="E6" i="1" s="1"/>
  <c r="E7" i="1"/>
  <c r="K7" i="1"/>
  <c r="N7" i="1"/>
  <c r="L6" i="1"/>
  <c r="N6" i="1" s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<sst xmlns="http://schemas.openxmlformats.org/spreadsheetml/2006/main" count="102" uniqueCount="73">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</sst>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446B9557-E833-45E4-ABA1-A51B0567629F}"/>
    <cellStyle name="Normal 7" xfId="1" xr:uid="{CC003FA9-35DD-4A71-AC84-52A0538216EB}"/>
    <cellStyle name="Normal_Booklet 2011_euro17_WGES_2011_280" xfId="2" xr:uid="{FD32E215-6094-41D3-B995-B84792DB60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DD3BB-D0D9-45AE-ABAB-97DE0C411AAD}">
  <sheetPr>
    <tabColor rgb="FFFF0000"/>
    <pageSetUpPr fitToPage="1"/>
  </sheetPr>
  <dimension ref="A1:WSC74"/>
  <sheetViews>
    <sheetView showGridLines="0" tabSelected="1" zoomScale="75" zoomScaleNormal="75" zoomScaleSheetLayoutView="70" workbookViewId="0"/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2019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86730.772335933128</v>
      </c>
      <c r="D6" s="15">
        <f>+D7+D18+D29+D34</f>
        <v>147590.10892635127</v>
      </c>
      <c r="E6" s="15">
        <f>+C6-D6</f>
        <v>-60859.336590418141</v>
      </c>
      <c r="F6" s="15">
        <f>+F7+F18+F29+F34+F48</f>
        <v>89967.85343039679</v>
      </c>
      <c r="G6" s="15">
        <f>+G7+G18+G29+G34</f>
        <v>151085.31182293731</v>
      </c>
      <c r="H6" s="15">
        <f>+F6-G6</f>
        <v>-61117.458392540517</v>
      </c>
      <c r="I6" s="15">
        <f>+I7+I18+I29+I34+I48</f>
        <v>91160.528628440079</v>
      </c>
      <c r="J6" s="15">
        <f>+J7+J18+J29+J34</f>
        <v>153378.41820123742</v>
      </c>
      <c r="K6" s="15">
        <f>+I6-J6</f>
        <v>-62217.889572797343</v>
      </c>
      <c r="L6" s="15">
        <f>+L7+L18+L29+L34+L48</f>
        <v>91853.893503133368</v>
      </c>
      <c r="M6" s="15">
        <f>+M7+M18+M29+M34</f>
        <v>153846.72270442301</v>
      </c>
      <c r="N6" s="15">
        <f>+L6-M6</f>
        <v>-61992.829201289642</v>
      </c>
    </row>
    <row r="7" spans="1:14" s="16" customFormat="1" x14ac:dyDescent="0.3">
      <c r="A7" s="13" t="s">
        <v>11</v>
      </c>
      <c r="B7" s="17" t="s">
        <v>12</v>
      </c>
      <c r="C7" s="15">
        <f>+C8+C13</f>
        <v>16062.074510000002</v>
      </c>
      <c r="D7" s="15">
        <f>+D8+D13</f>
        <v>64303.650898250002</v>
      </c>
      <c r="E7" s="15">
        <f t="shared" ref="E7:E48" si="0">+C7-D7</f>
        <v>-48241.576388250003</v>
      </c>
      <c r="F7" s="15">
        <f>+F8+F13</f>
        <v>16169.285249999999</v>
      </c>
      <c r="G7" s="15">
        <f>+G8+G13</f>
        <v>64324.252930499992</v>
      </c>
      <c r="H7" s="15">
        <f t="shared" ref="H7:H34" si="1">+F7-G7</f>
        <v>-48154.967680499991</v>
      </c>
      <c r="I7" s="15">
        <f>+I8+I13</f>
        <v>15856.836439999999</v>
      </c>
      <c r="J7" s="15">
        <f>+J8+J13</f>
        <v>64984.594352749991</v>
      </c>
      <c r="K7" s="15">
        <f t="shared" ref="K7:K34" si="2">+I7-J7</f>
        <v>-49127.757912749992</v>
      </c>
      <c r="L7" s="15">
        <f>+L8+L13</f>
        <v>16022.442689999998</v>
      </c>
      <c r="M7" s="15">
        <f>+M8+M13</f>
        <v>65756.352345307605</v>
      </c>
      <c r="N7" s="15">
        <f t="shared" ref="N7:N34" si="3">+L7-M7</f>
        <v>-49733.909655307609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3336.1385100000002</v>
      </c>
      <c r="D8" s="15">
        <f>SUM(D9:D12)</f>
        <v>45086.196898250004</v>
      </c>
      <c r="E8" s="15">
        <f t="shared" si="0"/>
        <v>-41750.058388250007</v>
      </c>
      <c r="F8" s="15">
        <f>SUM(F9:F12)</f>
        <v>3417.8582499999993</v>
      </c>
      <c r="G8" s="15">
        <f>SUM(G9:G12)</f>
        <v>45288.886930499997</v>
      </c>
      <c r="H8" s="15">
        <f t="shared" si="1"/>
        <v>-41871.0286805</v>
      </c>
      <c r="I8" s="15">
        <f>SUM(I9:I12)</f>
        <v>3433.2334400000004</v>
      </c>
      <c r="J8" s="15">
        <f>SUM(J9:J12)</f>
        <v>45998.36735275</v>
      </c>
      <c r="K8" s="15">
        <f t="shared" si="2"/>
        <v>-42565.133912749996</v>
      </c>
      <c r="L8" s="15">
        <f>SUM(L9:L12)</f>
        <v>3554.5966899999999</v>
      </c>
      <c r="M8" s="15">
        <f>SUM(M9:M12)</f>
        <v>46462.408345307602</v>
      </c>
      <c r="N8" s="15">
        <f t="shared" si="3"/>
        <v>-42907.811655307603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9.3625100000000003</v>
      </c>
      <c r="D10" s="20">
        <v>8112.3645400000005</v>
      </c>
      <c r="E10" s="15">
        <f t="shared" si="0"/>
        <v>-8103.0020300000006</v>
      </c>
      <c r="F10" s="20">
        <v>9.3762500000000006</v>
      </c>
      <c r="G10" s="20">
        <v>8058.269119999999</v>
      </c>
      <c r="H10" s="15">
        <f t="shared" si="1"/>
        <v>-8048.8928699999988</v>
      </c>
      <c r="I10" s="20">
        <v>13.264439999999999</v>
      </c>
      <c r="J10" s="20">
        <v>8182.99809</v>
      </c>
      <c r="K10" s="15">
        <f t="shared" si="2"/>
        <v>-8169.7336500000001</v>
      </c>
      <c r="L10" s="20">
        <v>13.640689999999999</v>
      </c>
      <c r="M10" s="20">
        <v>8345.2970499999992</v>
      </c>
      <c r="N10" s="15">
        <f t="shared" si="3"/>
        <v>-8331.656359999999</v>
      </c>
    </row>
    <row r="11" spans="1:14" s="21" customFormat="1" x14ac:dyDescent="0.3">
      <c r="A11" s="13" t="s">
        <v>19</v>
      </c>
      <c r="B11" s="19" t="s">
        <v>20</v>
      </c>
      <c r="C11" s="20">
        <v>19.591999999999999</v>
      </c>
      <c r="D11" s="20">
        <v>0</v>
      </c>
      <c r="E11" s="15">
        <f t="shared" si="0"/>
        <v>19.591999999999999</v>
      </c>
      <c r="F11" s="20">
        <v>19.591999999999999</v>
      </c>
      <c r="G11" s="20">
        <v>0</v>
      </c>
      <c r="H11" s="15">
        <f t="shared" si="1"/>
        <v>19.591999999999999</v>
      </c>
      <c r="I11" s="20">
        <v>19.591999999999999</v>
      </c>
      <c r="J11" s="20">
        <v>0</v>
      </c>
      <c r="K11" s="15">
        <f t="shared" si="2"/>
        <v>19.591999999999999</v>
      </c>
      <c r="L11" s="20">
        <v>19.591999999999999</v>
      </c>
      <c r="M11" s="20">
        <v>0</v>
      </c>
      <c r="N11" s="15">
        <f t="shared" si="3"/>
        <v>19.591999999999999</v>
      </c>
    </row>
    <row r="12" spans="1:14" s="21" customFormat="1" x14ac:dyDescent="0.3">
      <c r="A12" s="13" t="s">
        <v>21</v>
      </c>
      <c r="B12" s="19" t="s">
        <v>22</v>
      </c>
      <c r="C12" s="20">
        <v>3307.1840000000002</v>
      </c>
      <c r="D12" s="20">
        <v>36973.832358250002</v>
      </c>
      <c r="E12" s="15">
        <f t="shared" si="0"/>
        <v>-33666.64835825</v>
      </c>
      <c r="F12" s="20">
        <v>3388.8899999999994</v>
      </c>
      <c r="G12" s="20">
        <v>37230.6178105</v>
      </c>
      <c r="H12" s="15">
        <f t="shared" si="1"/>
        <v>-33841.7278105</v>
      </c>
      <c r="I12" s="20">
        <v>3400.3770000000004</v>
      </c>
      <c r="J12" s="20">
        <v>37815.369262749999</v>
      </c>
      <c r="K12" s="15">
        <f t="shared" si="2"/>
        <v>-34414.992262749998</v>
      </c>
      <c r="L12" s="20">
        <v>3521.364</v>
      </c>
      <c r="M12" s="20">
        <v>38117.111295307601</v>
      </c>
      <c r="N12" s="15">
        <f t="shared" si="3"/>
        <v>-34595.747295307599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12725.936000000002</v>
      </c>
      <c r="D13" s="15">
        <f>SUM(D14:D17)</f>
        <v>19217.453999999998</v>
      </c>
      <c r="E13" s="15">
        <f t="shared" si="0"/>
        <v>-6491.5179999999964</v>
      </c>
      <c r="F13" s="15">
        <f>SUM(F14:F17)</f>
        <v>12751.427</v>
      </c>
      <c r="G13" s="15">
        <f>SUM(G14:G17)</f>
        <v>19035.365999999998</v>
      </c>
      <c r="H13" s="15">
        <f t="shared" si="1"/>
        <v>-6283.9389999999985</v>
      </c>
      <c r="I13" s="15">
        <f>SUM(I14:I17)</f>
        <v>12423.602999999999</v>
      </c>
      <c r="J13" s="15">
        <f>SUM(J14:J17)</f>
        <v>18986.226999999995</v>
      </c>
      <c r="K13" s="15">
        <f t="shared" si="2"/>
        <v>-6562.6239999999962</v>
      </c>
      <c r="L13" s="15">
        <f>SUM(L14:L17)</f>
        <v>12467.845999999998</v>
      </c>
      <c r="M13" s="15">
        <f>SUM(M14:M17)</f>
        <v>19293.944</v>
      </c>
      <c r="N13" s="15">
        <f t="shared" si="3"/>
        <v>-6826.0980000000018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2.7E-2</v>
      </c>
      <c r="E16" s="15">
        <f t="shared" si="0"/>
        <v>7.6999999999999999E-2</v>
      </c>
      <c r="F16" s="20">
        <v>0.104</v>
      </c>
      <c r="G16" s="20">
        <v>2.7E-2</v>
      </c>
      <c r="H16" s="15">
        <f t="shared" si="1"/>
        <v>7.6999999999999999E-2</v>
      </c>
      <c r="I16" s="20">
        <v>0.104</v>
      </c>
      <c r="J16" s="20">
        <v>2.7E-2</v>
      </c>
      <c r="K16" s="15">
        <f t="shared" si="2"/>
        <v>7.6999999999999999E-2</v>
      </c>
      <c r="L16" s="20">
        <v>0.104</v>
      </c>
      <c r="M16" s="20">
        <v>2.7E-2</v>
      </c>
      <c r="N16" s="15">
        <f t="shared" si="3"/>
        <v>7.6999999999999999E-2</v>
      </c>
    </row>
    <row r="17" spans="1:14" s="21" customFormat="1" x14ac:dyDescent="0.3">
      <c r="A17" s="13" t="s">
        <v>28</v>
      </c>
      <c r="B17" s="19" t="s">
        <v>22</v>
      </c>
      <c r="C17" s="20">
        <v>12725.832000000002</v>
      </c>
      <c r="D17" s="20">
        <v>19217.427</v>
      </c>
      <c r="E17" s="15">
        <f t="shared" si="0"/>
        <v>-6491.5949999999975</v>
      </c>
      <c r="F17" s="20">
        <v>12751.323</v>
      </c>
      <c r="G17" s="20">
        <v>19035.339</v>
      </c>
      <c r="H17" s="15">
        <f t="shared" si="1"/>
        <v>-6284.0159999999996</v>
      </c>
      <c r="I17" s="20">
        <v>12423.499</v>
      </c>
      <c r="J17" s="20">
        <v>18986.199999999997</v>
      </c>
      <c r="K17" s="15">
        <f t="shared" si="2"/>
        <v>-6562.7009999999973</v>
      </c>
      <c r="L17" s="20">
        <v>12467.741999999998</v>
      </c>
      <c r="M17" s="20">
        <v>19293.917000000001</v>
      </c>
      <c r="N17" s="15">
        <f t="shared" si="3"/>
        <v>-6826.1750000000029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35334.700000000004</v>
      </c>
      <c r="D18" s="15">
        <f>+D19+D24</f>
        <v>31871.599999999999</v>
      </c>
      <c r="E18" s="15">
        <f t="shared" si="0"/>
        <v>3463.1000000000058</v>
      </c>
      <c r="F18" s="15">
        <f>+F19+F24</f>
        <v>36486.199999999997</v>
      </c>
      <c r="G18" s="15">
        <f>+G19+G24</f>
        <v>33696.300000000003</v>
      </c>
      <c r="H18" s="15">
        <f t="shared" si="1"/>
        <v>2789.8999999999942</v>
      </c>
      <c r="I18" s="15">
        <f>+I19+I24</f>
        <v>37438.630000000005</v>
      </c>
      <c r="J18" s="15">
        <f>+J19+J24</f>
        <v>34385</v>
      </c>
      <c r="K18" s="15">
        <f t="shared" si="2"/>
        <v>3053.6300000000047</v>
      </c>
      <c r="L18" s="15">
        <f>+L19+L24</f>
        <v>38052.299999999996</v>
      </c>
      <c r="M18" s="15">
        <f>+M19+M24</f>
        <v>33607.200000000004</v>
      </c>
      <c r="N18" s="15">
        <f t="shared" si="3"/>
        <v>4445.0999999999913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8124.8</v>
      </c>
      <c r="D19" s="15">
        <f>SUM(D20:D23)</f>
        <v>475.90000000000003</v>
      </c>
      <c r="E19" s="15">
        <f t="shared" si="0"/>
        <v>7648.9000000000005</v>
      </c>
      <c r="F19" s="15">
        <f>SUM(F20:F23)</f>
        <v>8351</v>
      </c>
      <c r="G19" s="15">
        <f>SUM(G20:G23)</f>
        <v>572.9</v>
      </c>
      <c r="H19" s="15">
        <f t="shared" si="1"/>
        <v>7778.1</v>
      </c>
      <c r="I19" s="15">
        <f>SUM(I20:I23)</f>
        <v>8662.6</v>
      </c>
      <c r="J19" s="15">
        <f>SUM(J20:J23)</f>
        <v>582.9</v>
      </c>
      <c r="K19" s="15">
        <f t="shared" si="2"/>
        <v>8079.7000000000007</v>
      </c>
      <c r="L19" s="15">
        <f>SUM(L20:L23)</f>
        <v>9173.0999999999985</v>
      </c>
      <c r="M19" s="15">
        <f>SUM(M20:M23)</f>
        <v>613.30000000000007</v>
      </c>
      <c r="N19" s="15">
        <f t="shared" si="3"/>
        <v>8559.7999999999993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334.7</v>
      </c>
      <c r="D21" s="20">
        <v>4.0999999999999996</v>
      </c>
      <c r="E21" s="15">
        <f t="shared" si="0"/>
        <v>330.59999999999997</v>
      </c>
      <c r="F21" s="20">
        <v>343.3</v>
      </c>
      <c r="G21" s="20">
        <v>1.1000000000000001</v>
      </c>
      <c r="H21" s="15">
        <f t="shared" si="1"/>
        <v>342.2</v>
      </c>
      <c r="I21" s="20">
        <v>362.2</v>
      </c>
      <c r="J21" s="20">
        <v>1.1000000000000001</v>
      </c>
      <c r="K21" s="15">
        <f t="shared" si="2"/>
        <v>361.09999999999997</v>
      </c>
      <c r="L21" s="20">
        <v>401.3</v>
      </c>
      <c r="M21" s="20">
        <v>1.1000000000000001</v>
      </c>
      <c r="N21" s="15">
        <f t="shared" si="3"/>
        <v>400.2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7790.1</v>
      </c>
      <c r="D23" s="20">
        <v>471.8</v>
      </c>
      <c r="E23" s="15">
        <f t="shared" si="0"/>
        <v>7318.3</v>
      </c>
      <c r="F23" s="20">
        <v>8007.7000000000007</v>
      </c>
      <c r="G23" s="20">
        <v>571.79999999999995</v>
      </c>
      <c r="H23" s="15">
        <f t="shared" si="1"/>
        <v>7435.9000000000005</v>
      </c>
      <c r="I23" s="20">
        <v>8300.4</v>
      </c>
      <c r="J23" s="20">
        <v>581.79999999999995</v>
      </c>
      <c r="K23" s="15">
        <f t="shared" si="2"/>
        <v>7718.5999999999995</v>
      </c>
      <c r="L23" s="20">
        <v>8771.7999999999993</v>
      </c>
      <c r="M23" s="20">
        <v>612.20000000000005</v>
      </c>
      <c r="N23" s="15">
        <f t="shared" si="3"/>
        <v>8159.5999999999995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27209.9</v>
      </c>
      <c r="D24" s="15">
        <f>SUM(D25:D28)</f>
        <v>31395.699999999997</v>
      </c>
      <c r="E24" s="15">
        <f t="shared" si="0"/>
        <v>-4185.7999999999956</v>
      </c>
      <c r="F24" s="15">
        <f>SUM(F25:F28)</f>
        <v>28135.199999999997</v>
      </c>
      <c r="G24" s="15">
        <f>SUM(G25:G28)</f>
        <v>33123.4</v>
      </c>
      <c r="H24" s="15">
        <f t="shared" si="1"/>
        <v>-4988.2000000000044</v>
      </c>
      <c r="I24" s="15">
        <f>SUM(I25:I28)</f>
        <v>28776.030000000002</v>
      </c>
      <c r="J24" s="15">
        <f>SUM(J25:J28)</f>
        <v>33802.1</v>
      </c>
      <c r="K24" s="15">
        <f t="shared" si="2"/>
        <v>-5026.0699999999961</v>
      </c>
      <c r="L24" s="15">
        <f>SUM(L25:L28)</f>
        <v>28879.199999999997</v>
      </c>
      <c r="M24" s="15">
        <f>SUM(M25:M28)</f>
        <v>32993.9</v>
      </c>
      <c r="N24" s="15">
        <f t="shared" si="3"/>
        <v>-4114.7000000000044</v>
      </c>
    </row>
    <row r="25" spans="1:14" s="21" customFormat="1" x14ac:dyDescent="0.3">
      <c r="A25" s="13" t="s">
        <v>39</v>
      </c>
      <c r="B25" s="19" t="s">
        <v>16</v>
      </c>
      <c r="C25" s="20">
        <v>16021.4</v>
      </c>
      <c r="D25" s="20">
        <v>0</v>
      </c>
      <c r="E25" s="15">
        <f t="shared" si="0"/>
        <v>16021.4</v>
      </c>
      <c r="F25" s="20">
        <v>16527.7</v>
      </c>
      <c r="G25" s="20">
        <v>0</v>
      </c>
      <c r="H25" s="15">
        <f t="shared" si="1"/>
        <v>16527.7</v>
      </c>
      <c r="I25" s="20">
        <v>16792.600000000002</v>
      </c>
      <c r="J25" s="20">
        <v>0</v>
      </c>
      <c r="K25" s="15">
        <f t="shared" si="2"/>
        <v>16792.600000000002</v>
      </c>
      <c r="L25" s="20">
        <v>16323.599999999999</v>
      </c>
      <c r="M25" s="20">
        <v>0</v>
      </c>
      <c r="N25" s="15">
        <f t="shared" si="3"/>
        <v>16323.599999999999</v>
      </c>
    </row>
    <row r="26" spans="1:14" s="21" customFormat="1" x14ac:dyDescent="0.3">
      <c r="A26" s="13" t="s">
        <v>40</v>
      </c>
      <c r="B26" s="19" t="s">
        <v>18</v>
      </c>
      <c r="C26" s="20">
        <v>1876</v>
      </c>
      <c r="D26" s="20">
        <v>3332.8</v>
      </c>
      <c r="E26" s="15">
        <f t="shared" si="0"/>
        <v>-1456.8000000000002</v>
      </c>
      <c r="F26" s="20">
        <v>2083.5</v>
      </c>
      <c r="G26" s="20">
        <v>4018.4</v>
      </c>
      <c r="H26" s="15">
        <f t="shared" si="1"/>
        <v>-1934.9</v>
      </c>
      <c r="I26" s="20">
        <v>2239.6</v>
      </c>
      <c r="J26" s="20">
        <v>4169.3</v>
      </c>
      <c r="K26" s="15">
        <f t="shared" si="2"/>
        <v>-1929.7000000000003</v>
      </c>
      <c r="L26" s="20">
        <v>2648.0000000000005</v>
      </c>
      <c r="M26" s="20">
        <v>4577</v>
      </c>
      <c r="N26" s="15">
        <f t="shared" si="3"/>
        <v>-1928.9999999999995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24075.8</v>
      </c>
      <c r="E27" s="15">
        <f t="shared" si="0"/>
        <v>-24075.8</v>
      </c>
      <c r="F27" s="20">
        <v>0</v>
      </c>
      <c r="G27" s="20">
        <v>25128.600000000002</v>
      </c>
      <c r="H27" s="15">
        <f t="shared" si="1"/>
        <v>-25128.600000000002</v>
      </c>
      <c r="I27" s="20">
        <v>0</v>
      </c>
      <c r="J27" s="20">
        <v>25644.5</v>
      </c>
      <c r="K27" s="15">
        <f t="shared" si="2"/>
        <v>-25644.5</v>
      </c>
      <c r="L27" s="20">
        <v>0</v>
      </c>
      <c r="M27" s="20">
        <v>24447.100000000002</v>
      </c>
      <c r="N27" s="15">
        <f t="shared" si="3"/>
        <v>-24447.100000000002</v>
      </c>
    </row>
    <row r="28" spans="1:14" s="21" customFormat="1" x14ac:dyDescent="0.3">
      <c r="A28" s="13" t="s">
        <v>42</v>
      </c>
      <c r="B28" s="19" t="s">
        <v>22</v>
      </c>
      <c r="C28" s="20">
        <v>9312.5</v>
      </c>
      <c r="D28" s="20">
        <v>3987.1</v>
      </c>
      <c r="E28" s="15">
        <f t="shared" si="0"/>
        <v>5325.4</v>
      </c>
      <c r="F28" s="20">
        <v>9523.9999999999982</v>
      </c>
      <c r="G28" s="20">
        <v>3976.4000000000005</v>
      </c>
      <c r="H28" s="15">
        <f t="shared" si="1"/>
        <v>5547.5999999999976</v>
      </c>
      <c r="I28" s="20">
        <v>9743.8300000000017</v>
      </c>
      <c r="J28" s="20">
        <v>3988.2999999999997</v>
      </c>
      <c r="K28" s="15">
        <f t="shared" si="2"/>
        <v>5755.5300000000025</v>
      </c>
      <c r="L28" s="20">
        <v>9907.5999999999985</v>
      </c>
      <c r="M28" s="20">
        <v>3969.7999999999997</v>
      </c>
      <c r="N28" s="15">
        <f t="shared" si="3"/>
        <v>5937.7999999999993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443.24079080000001</v>
      </c>
      <c r="D29" s="15">
        <f>SUM(D30:D33)</f>
        <v>640.00463241</v>
      </c>
      <c r="E29" s="15">
        <f t="shared" si="0"/>
        <v>-196.76384160999999</v>
      </c>
      <c r="F29" s="15">
        <f>SUM(F30:F33)</f>
        <v>548.07331730999999</v>
      </c>
      <c r="G29" s="15">
        <f>SUM(G30:G33)</f>
        <v>827.69742497999982</v>
      </c>
      <c r="H29" s="15">
        <f t="shared" si="1"/>
        <v>-279.62410766999983</v>
      </c>
      <c r="I29" s="15">
        <f>SUM(I30:I33)</f>
        <v>710.84187001440432</v>
      </c>
      <c r="J29" s="15">
        <f>SUM(J30:J33)</f>
        <v>841.59038342697272</v>
      </c>
      <c r="K29" s="15">
        <f t="shared" si="2"/>
        <v>-130.7485134125684</v>
      </c>
      <c r="L29" s="15">
        <f>SUM(L30:L33)</f>
        <v>481.44466909223689</v>
      </c>
      <c r="M29" s="15">
        <f>SUM(M30:M33)</f>
        <v>755.34615682344497</v>
      </c>
      <c r="N29" s="15">
        <f t="shared" si="3"/>
        <v>-273.90148773120808</v>
      </c>
    </row>
    <row r="30" spans="1:14" s="21" customFormat="1" x14ac:dyDescent="0.3">
      <c r="A30" s="13" t="s">
        <v>45</v>
      </c>
      <c r="B30" s="19" t="s">
        <v>16</v>
      </c>
      <c r="C30" s="20">
        <v>0.3</v>
      </c>
      <c r="D30" s="20">
        <v>48.8</v>
      </c>
      <c r="E30" s="15">
        <f t="shared" si="0"/>
        <v>-48.5</v>
      </c>
      <c r="F30" s="20">
        <v>0.7</v>
      </c>
      <c r="G30" s="20">
        <v>84.699999999999989</v>
      </c>
      <c r="H30" s="15">
        <f t="shared" si="1"/>
        <v>-83.999999999999986</v>
      </c>
      <c r="I30" s="20">
        <v>1</v>
      </c>
      <c r="J30" s="20">
        <v>106.19999999999999</v>
      </c>
      <c r="K30" s="15">
        <f t="shared" si="2"/>
        <v>-105.19999999999999</v>
      </c>
      <c r="L30" s="20">
        <v>19.599999999999998</v>
      </c>
      <c r="M30" s="20">
        <v>87.1</v>
      </c>
      <c r="N30" s="15">
        <f t="shared" si="3"/>
        <v>-67.5</v>
      </c>
    </row>
    <row r="31" spans="1:14" s="21" customFormat="1" x14ac:dyDescent="0.3">
      <c r="A31" s="13" t="s">
        <v>46</v>
      </c>
      <c r="B31" s="19" t="s">
        <v>18</v>
      </c>
      <c r="C31" s="20">
        <v>224.3</v>
      </c>
      <c r="D31" s="20">
        <v>305.5</v>
      </c>
      <c r="E31" s="15">
        <f t="shared" si="0"/>
        <v>-81.199999999999989</v>
      </c>
      <c r="F31" s="20">
        <v>337.4</v>
      </c>
      <c r="G31" s="20">
        <v>457.69999999999993</v>
      </c>
      <c r="H31" s="15">
        <f t="shared" si="1"/>
        <v>-120.29999999999995</v>
      </c>
      <c r="I31" s="20">
        <v>420.8</v>
      </c>
      <c r="J31" s="20">
        <v>484.6</v>
      </c>
      <c r="K31" s="15">
        <f t="shared" si="2"/>
        <v>-63.800000000000011</v>
      </c>
      <c r="L31" s="20">
        <v>259.39999999999998</v>
      </c>
      <c r="M31" s="20">
        <v>349</v>
      </c>
      <c r="N31" s="15">
        <f t="shared" si="3"/>
        <v>-89.600000000000023</v>
      </c>
    </row>
    <row r="32" spans="1:14" s="21" customFormat="1" x14ac:dyDescent="0.3">
      <c r="A32" s="13" t="s">
        <v>47</v>
      </c>
      <c r="B32" s="19" t="s">
        <v>20</v>
      </c>
      <c r="C32" s="20">
        <v>151.97879080000001</v>
      </c>
      <c r="D32" s="20">
        <v>81.192632410000002</v>
      </c>
      <c r="E32" s="15">
        <f t="shared" si="0"/>
        <v>70.786158390000011</v>
      </c>
      <c r="F32" s="20">
        <v>150.59531730999998</v>
      </c>
      <c r="G32" s="20">
        <v>87.897424980000011</v>
      </c>
      <c r="H32" s="15">
        <f t="shared" si="1"/>
        <v>62.697892329999974</v>
      </c>
      <c r="I32" s="20">
        <v>238.25687001440437</v>
      </c>
      <c r="J32" s="20">
        <v>98.682383426972706</v>
      </c>
      <c r="K32" s="15">
        <f t="shared" si="2"/>
        <v>139.57448658743166</v>
      </c>
      <c r="L32" s="20">
        <v>167.07466909223689</v>
      </c>
      <c r="M32" s="20">
        <v>92.132156823445001</v>
      </c>
      <c r="N32" s="15">
        <f t="shared" si="3"/>
        <v>74.942512268791887</v>
      </c>
    </row>
    <row r="33" spans="1:14" s="21" customFormat="1" x14ac:dyDescent="0.3">
      <c r="A33" s="13" t="s">
        <v>48</v>
      </c>
      <c r="B33" s="19" t="s">
        <v>22</v>
      </c>
      <c r="C33" s="20">
        <v>66.662000000000006</v>
      </c>
      <c r="D33" s="20">
        <v>204.512</v>
      </c>
      <c r="E33" s="15">
        <f t="shared" si="0"/>
        <v>-137.85</v>
      </c>
      <c r="F33" s="20">
        <v>59.378</v>
      </c>
      <c r="G33" s="20">
        <v>197.4</v>
      </c>
      <c r="H33" s="15">
        <f t="shared" si="1"/>
        <v>-138.02199999999999</v>
      </c>
      <c r="I33" s="20">
        <v>50.784999999999997</v>
      </c>
      <c r="J33" s="20">
        <v>152.108</v>
      </c>
      <c r="K33" s="15">
        <f t="shared" si="2"/>
        <v>-101.32300000000001</v>
      </c>
      <c r="L33" s="20">
        <v>35.370000000000005</v>
      </c>
      <c r="M33" s="20">
        <v>227.11399999999998</v>
      </c>
      <c r="N33" s="15">
        <f t="shared" si="3"/>
        <v>-191.74399999999997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29744.457035133128</v>
      </c>
      <c r="D34" s="15">
        <f>SUM(D36:D39)</f>
        <v>50774.853395691265</v>
      </c>
      <c r="E34" s="15">
        <f t="shared" si="0"/>
        <v>-21030.396360558138</v>
      </c>
      <c r="F34" s="15">
        <f>SUM(F36:F39)</f>
        <v>31061.794863086787</v>
      </c>
      <c r="G34" s="15">
        <f>SUM(G36:G39)</f>
        <v>52237.061467457323</v>
      </c>
      <c r="H34" s="15">
        <f t="shared" si="1"/>
        <v>-21175.266604370536</v>
      </c>
      <c r="I34" s="15">
        <f>SUM(I36:I39)</f>
        <v>30596.220318425672</v>
      </c>
      <c r="J34" s="15">
        <f>SUM(J36:J39)</f>
        <v>53167.233465060461</v>
      </c>
      <c r="K34" s="15">
        <f t="shared" si="2"/>
        <v>-22571.013146634788</v>
      </c>
      <c r="L34" s="15">
        <f>SUM(L36:L39)</f>
        <v>30915.706144041138</v>
      </c>
      <c r="M34" s="15">
        <f>SUM(M36:M39)</f>
        <v>53727.824202291944</v>
      </c>
      <c r="N34" s="15">
        <f t="shared" si="3"/>
        <v>-22812.118058250806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10434.4</v>
      </c>
      <c r="D36" s="20">
        <v>30832.6</v>
      </c>
      <c r="E36" s="15">
        <f t="shared" si="0"/>
        <v>-20398.199999999997</v>
      </c>
      <c r="F36" s="20">
        <v>11504.599999999999</v>
      </c>
      <c r="G36" s="20">
        <v>32018.6</v>
      </c>
      <c r="H36" s="15">
        <f t="shared" ref="H36:H39" si="4">+F36-G36</f>
        <v>-20514</v>
      </c>
      <c r="I36" s="20">
        <v>12077.6</v>
      </c>
      <c r="J36" s="20">
        <v>33143.300000000003</v>
      </c>
      <c r="K36" s="15">
        <f t="shared" ref="K36:K39" si="5">+I36-J36</f>
        <v>-21065.700000000004</v>
      </c>
      <c r="L36" s="20">
        <v>14235.2</v>
      </c>
      <c r="M36" s="20">
        <v>33102.5</v>
      </c>
      <c r="N36" s="15">
        <f t="shared" ref="N36:N39" si="6">+L36-M36</f>
        <v>-18867.3</v>
      </c>
    </row>
    <row r="37" spans="1:14" s="21" customFormat="1" x14ac:dyDescent="0.3">
      <c r="A37" s="13" t="s">
        <v>53</v>
      </c>
      <c r="B37" s="19" t="s">
        <v>18</v>
      </c>
      <c r="C37" s="20">
        <v>8856.4</v>
      </c>
      <c r="D37" s="20">
        <v>6460.9999999999991</v>
      </c>
      <c r="E37" s="15">
        <f t="shared" si="0"/>
        <v>2395.4000000000005</v>
      </c>
      <c r="F37" s="20">
        <v>9333.7000000000007</v>
      </c>
      <c r="G37" s="20">
        <v>6361.4</v>
      </c>
      <c r="H37" s="15">
        <f t="shared" si="4"/>
        <v>2972.3000000000011</v>
      </c>
      <c r="I37" s="20">
        <v>8077.5999999999995</v>
      </c>
      <c r="J37" s="20">
        <v>6210.2</v>
      </c>
      <c r="K37" s="15">
        <f t="shared" si="5"/>
        <v>1867.3999999999996</v>
      </c>
      <c r="L37" s="20">
        <v>7044.3</v>
      </c>
      <c r="M37" s="20">
        <v>6819.9999999999991</v>
      </c>
      <c r="N37" s="15">
        <f t="shared" si="6"/>
        <v>224.30000000000109</v>
      </c>
    </row>
    <row r="38" spans="1:14" s="21" customFormat="1" x14ac:dyDescent="0.3">
      <c r="A38" s="13" t="s">
        <v>54</v>
      </c>
      <c r="B38" s="19" t="s">
        <v>20</v>
      </c>
      <c r="C38" s="20">
        <v>5329.1620351331294</v>
      </c>
      <c r="D38" s="20">
        <v>4388.5663956912704</v>
      </c>
      <c r="E38" s="15">
        <f t="shared" si="0"/>
        <v>940.59563944185902</v>
      </c>
      <c r="F38" s="20">
        <v>5123.5788630867883</v>
      </c>
      <c r="G38" s="20">
        <v>4729.3444674573293</v>
      </c>
      <c r="H38" s="15">
        <f t="shared" si="4"/>
        <v>394.23439562945896</v>
      </c>
      <c r="I38" s="20">
        <v>5422.9723184256727</v>
      </c>
      <c r="J38" s="20">
        <v>4865.6294650604605</v>
      </c>
      <c r="K38" s="15">
        <f t="shared" si="5"/>
        <v>557.34285336521225</v>
      </c>
      <c r="L38" s="20">
        <v>4571.9351440411374</v>
      </c>
      <c r="M38" s="20">
        <v>4707.8712022919453</v>
      </c>
      <c r="N38" s="15">
        <f t="shared" si="6"/>
        <v>-135.93605825080795</v>
      </c>
    </row>
    <row r="39" spans="1:14" s="21" customFormat="1" x14ac:dyDescent="0.3">
      <c r="A39" s="13" t="s">
        <v>55</v>
      </c>
      <c r="B39" s="19" t="s">
        <v>22</v>
      </c>
      <c r="C39" s="20">
        <v>5124.4950000000008</v>
      </c>
      <c r="D39" s="20">
        <v>9092.6869999999981</v>
      </c>
      <c r="E39" s="15">
        <f t="shared" si="0"/>
        <v>-3968.1919999999973</v>
      </c>
      <c r="F39" s="20">
        <v>5099.9160000000011</v>
      </c>
      <c r="G39" s="20">
        <v>9127.7169999999969</v>
      </c>
      <c r="H39" s="15">
        <f t="shared" si="4"/>
        <v>-4027.8009999999958</v>
      </c>
      <c r="I39" s="20">
        <v>5018.0480000000007</v>
      </c>
      <c r="J39" s="20">
        <v>8948.1039999999994</v>
      </c>
      <c r="K39" s="15">
        <f t="shared" si="5"/>
        <v>-3930.0559999999987</v>
      </c>
      <c r="L39" s="20">
        <v>5064.2709999999997</v>
      </c>
      <c r="M39" s="20">
        <v>9097.4530000000013</v>
      </c>
      <c r="N39" s="15">
        <f t="shared" si="6"/>
        <v>-4033.1820000000016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1064.1131409817885</v>
      </c>
      <c r="D41" s="20">
        <v>0</v>
      </c>
      <c r="E41" s="15">
        <f t="shared" si="0"/>
        <v>1064.1131409817885</v>
      </c>
      <c r="F41" s="20">
        <v>1064.0437386072294</v>
      </c>
      <c r="G41" s="20">
        <v>0</v>
      </c>
      <c r="H41" s="15">
        <f t="shared" ref="H41:H48" si="7">+F41-G41</f>
        <v>1064.0437386072294</v>
      </c>
      <c r="I41" s="20">
        <v>1066.1348493034425</v>
      </c>
      <c r="J41" s="20">
        <v>0</v>
      </c>
      <c r="K41" s="15">
        <f t="shared" ref="K41:K48" si="8">+I41-J41</f>
        <v>1066.1348493034425</v>
      </c>
      <c r="L41" s="20">
        <v>1067.7808653971019</v>
      </c>
      <c r="M41" s="20">
        <v>0</v>
      </c>
      <c r="N41" s="15">
        <f t="shared" ref="N41:N48" si="9">+L41-M41</f>
        <v>1067.7808653971019</v>
      </c>
    </row>
    <row r="42" spans="1:14" s="21" customFormat="1" x14ac:dyDescent="0.3">
      <c r="A42" s="13" t="s">
        <v>59</v>
      </c>
      <c r="B42" s="19" t="s">
        <v>60</v>
      </c>
      <c r="C42" s="20">
        <v>16430.006999999998</v>
      </c>
      <c r="D42" s="20">
        <v>36753.495646920004</v>
      </c>
      <c r="E42" s="15">
        <f t="shared" si="0"/>
        <v>-20323.488646920006</v>
      </c>
      <c r="F42" s="20">
        <v>17662.335999999999</v>
      </c>
      <c r="G42" s="20">
        <v>37799.66173095</v>
      </c>
      <c r="H42" s="15">
        <f t="shared" si="7"/>
        <v>-20137.32573095</v>
      </c>
      <c r="I42" s="20">
        <v>17303.556</v>
      </c>
      <c r="J42" s="20">
        <v>38853.962812260004</v>
      </c>
      <c r="K42" s="15">
        <f t="shared" si="8"/>
        <v>-21550.406812260004</v>
      </c>
      <c r="L42" s="20">
        <v>17983.498999999996</v>
      </c>
      <c r="M42" s="20">
        <v>39349.91993661</v>
      </c>
      <c r="N42" s="15">
        <f t="shared" si="9"/>
        <v>-21366.420936610004</v>
      </c>
    </row>
    <row r="43" spans="1:14" s="21" customFormat="1" x14ac:dyDescent="0.3">
      <c r="A43" s="13" t="s">
        <v>61</v>
      </c>
      <c r="B43" s="19" t="s">
        <v>62</v>
      </c>
      <c r="C43" s="20">
        <v>6706.9678941513403</v>
      </c>
      <c r="D43" s="20">
        <v>8722.6507487712697</v>
      </c>
      <c r="E43" s="15">
        <f t="shared" si="0"/>
        <v>-2015.6828546199295</v>
      </c>
      <c r="F43" s="20">
        <v>6739.203124479558</v>
      </c>
      <c r="G43" s="20">
        <v>9144.6247365073286</v>
      </c>
      <c r="H43" s="15">
        <f t="shared" si="7"/>
        <v>-2405.4216120277706</v>
      </c>
      <c r="I43" s="20">
        <v>6736.7424691222313</v>
      </c>
      <c r="J43" s="20">
        <v>9240.96665280046</v>
      </c>
      <c r="K43" s="15">
        <f t="shared" si="8"/>
        <v>-2504.2241836782287</v>
      </c>
      <c r="L43" s="20">
        <v>6452.6872786440363</v>
      </c>
      <c r="M43" s="20">
        <v>9355.986265681946</v>
      </c>
      <c r="N43" s="15">
        <f t="shared" si="9"/>
        <v>-2903.2989870379097</v>
      </c>
    </row>
    <row r="44" spans="1:14" s="21" customFormat="1" x14ac:dyDescent="0.3">
      <c r="A44" s="13" t="s">
        <v>63</v>
      </c>
      <c r="B44" s="19" t="s">
        <v>64</v>
      </c>
      <c r="C44" s="20">
        <v>335.74300000000005</v>
      </c>
      <c r="D44" s="20">
        <v>45.073999999999998</v>
      </c>
      <c r="E44" s="15">
        <f t="shared" si="0"/>
        <v>290.66900000000004</v>
      </c>
      <c r="F44" s="20">
        <v>335.041</v>
      </c>
      <c r="G44" s="20">
        <v>50.47</v>
      </c>
      <c r="H44" s="15">
        <f t="shared" si="7"/>
        <v>284.57100000000003</v>
      </c>
      <c r="I44" s="20">
        <v>329.334</v>
      </c>
      <c r="J44" s="20">
        <v>56.899000000000001</v>
      </c>
      <c r="K44" s="15">
        <f t="shared" si="8"/>
        <v>272.435</v>
      </c>
      <c r="L44" s="20">
        <v>292.01700000000005</v>
      </c>
      <c r="M44" s="20">
        <v>59.087999999999994</v>
      </c>
      <c r="N44" s="15">
        <f t="shared" si="9"/>
        <v>232.92900000000006</v>
      </c>
    </row>
    <row r="45" spans="1:14" s="21" customFormat="1" x14ac:dyDescent="0.3">
      <c r="A45" s="13" t="s">
        <v>65</v>
      </c>
      <c r="B45" s="19" t="s">
        <v>66</v>
      </c>
      <c r="C45" s="20">
        <v>4332.7640000000001</v>
      </c>
      <c r="D45" s="20">
        <v>4603.2980000000007</v>
      </c>
      <c r="E45" s="15">
        <f t="shared" si="0"/>
        <v>-270.53400000000056</v>
      </c>
      <c r="F45" s="20">
        <v>4282.8140000000003</v>
      </c>
      <c r="G45" s="20">
        <v>4535.0759999999991</v>
      </c>
      <c r="H45" s="15">
        <f t="shared" si="7"/>
        <v>-252.26199999999881</v>
      </c>
      <c r="I45" s="20">
        <v>4161.2120000000004</v>
      </c>
      <c r="J45" s="20">
        <v>4265.8680000000004</v>
      </c>
      <c r="K45" s="15">
        <f t="shared" si="8"/>
        <v>-104.65599999999995</v>
      </c>
      <c r="L45" s="20">
        <v>4110.8789999999999</v>
      </c>
      <c r="M45" s="20">
        <v>4281.875</v>
      </c>
      <c r="N45" s="15">
        <f t="shared" si="9"/>
        <v>-170.99600000000009</v>
      </c>
    </row>
    <row r="46" spans="1:14" s="21" customFormat="1" x14ac:dyDescent="0.3">
      <c r="A46" s="13" t="s">
        <v>67</v>
      </c>
      <c r="B46" s="19" t="s">
        <v>68</v>
      </c>
      <c r="C46" s="20">
        <v>874.86200000000008</v>
      </c>
      <c r="D46" s="20">
        <v>229.53500000000005</v>
      </c>
      <c r="E46" s="15">
        <f t="shared" si="0"/>
        <v>645.327</v>
      </c>
      <c r="F46" s="20">
        <v>978.35700000000008</v>
      </c>
      <c r="G46" s="20">
        <v>291.32900000000006</v>
      </c>
      <c r="H46" s="15">
        <f t="shared" si="7"/>
        <v>687.02800000000002</v>
      </c>
      <c r="I46" s="20">
        <v>999.24099999999999</v>
      </c>
      <c r="J46" s="20">
        <v>323.73700000000002</v>
      </c>
      <c r="K46" s="15">
        <f t="shared" si="8"/>
        <v>675.50399999999991</v>
      </c>
      <c r="L46" s="20">
        <v>1008.8430000000001</v>
      </c>
      <c r="M46" s="20">
        <v>260.85500000000002</v>
      </c>
      <c r="N46" s="15">
        <f t="shared" si="9"/>
        <v>747.98800000000006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420.8</v>
      </c>
      <c r="E47" s="15">
        <f t="shared" si="0"/>
        <v>-420.8</v>
      </c>
      <c r="F47" s="23"/>
      <c r="G47" s="20">
        <v>415.9</v>
      </c>
      <c r="H47" s="15">
        <f t="shared" si="7"/>
        <v>-415.9</v>
      </c>
      <c r="I47" s="23"/>
      <c r="J47" s="20">
        <v>425.8</v>
      </c>
      <c r="K47" s="15">
        <f t="shared" si="8"/>
        <v>-425.8</v>
      </c>
      <c r="L47" s="23"/>
      <c r="M47" s="20">
        <v>420.1</v>
      </c>
      <c r="N47" s="15">
        <f t="shared" si="9"/>
        <v>-420.1</v>
      </c>
    </row>
    <row r="48" spans="1:14" s="21" customFormat="1" x14ac:dyDescent="0.3">
      <c r="A48" s="13" t="s">
        <v>71</v>
      </c>
      <c r="B48" s="17" t="s">
        <v>72</v>
      </c>
      <c r="C48" s="20">
        <v>5146.3</v>
      </c>
      <c r="D48" s="23"/>
      <c r="E48" s="15">
        <f t="shared" si="0"/>
        <v>5146.3</v>
      </c>
      <c r="F48" s="20">
        <v>5702.5</v>
      </c>
      <c r="G48" s="23"/>
      <c r="H48" s="15">
        <f t="shared" si="7"/>
        <v>5702.5</v>
      </c>
      <c r="I48" s="20">
        <v>6558</v>
      </c>
      <c r="J48" s="23"/>
      <c r="K48" s="15">
        <f t="shared" si="8"/>
        <v>6558</v>
      </c>
      <c r="L48" s="20">
        <v>6382</v>
      </c>
      <c r="M48" s="23"/>
      <c r="N48" s="15">
        <f t="shared" si="9"/>
        <v>6382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2021-09-29T05:24:37Z</dcterms:created>
  <dcterms:modified xsi:type="dcterms:W3CDTF">2021-09-29T05:25:06Z</dcterms:modified>
</cp:coreProperties>
</file>