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3FF81E45-1B0F-44AC-9DDE-7B22F8810894}" xr6:coauthVersionLast="44" xr6:coauthVersionMax="44" xr10:uidLastSave="{00000000-0000-0000-0000-000000000000}"/>
  <bookViews>
    <workbookView xWindow="-108" yWindow="-108" windowWidth="23256" windowHeight="12720" xr2:uid="{1105A54F-2F45-4F41-8DC6-77F97C5A7C71}"/>
  </bookViews>
  <sheets>
    <sheet name="IIP_2016" sheetId="1" r:id="rId1"/>
  </sheets>
  <definedNames>
    <definedName name="_xlnm._FilterDatabase" localSheetId="0" hidden="1">IIP_2016!$A$6:$WSB$48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K29" i="1" s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N24" i="1" s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I18" i="1" s="1"/>
  <c r="G19" i="1"/>
  <c r="F19" i="1"/>
  <c r="D19" i="1"/>
  <c r="D18" i="1" s="1"/>
  <c r="C19" i="1"/>
  <c r="F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K13" i="1" s="1"/>
  <c r="I13" i="1"/>
  <c r="G13" i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J7" i="1" s="1"/>
  <c r="J6" i="1" s="1"/>
  <c r="I8" i="1"/>
  <c r="G8" i="1"/>
  <c r="F8" i="1"/>
  <c r="D8" i="1"/>
  <c r="D7" i="1" s="1"/>
  <c r="D6" i="1" s="1"/>
  <c r="C8" i="1"/>
  <c r="M7" i="1"/>
  <c r="M6" i="1" s="1"/>
  <c r="I7" i="1"/>
  <c r="I6" i="1" s="1"/>
  <c r="C7" i="1"/>
  <c r="F7" i="1" l="1"/>
  <c r="F6" i="1" s="1"/>
  <c r="E7" i="1"/>
  <c r="H8" i="1"/>
  <c r="N13" i="1"/>
  <c r="H19" i="1"/>
  <c r="H24" i="1"/>
  <c r="K6" i="1"/>
  <c r="K34" i="1"/>
  <c r="E8" i="1"/>
  <c r="K8" i="1"/>
  <c r="E13" i="1"/>
  <c r="E19" i="1"/>
  <c r="K18" i="1"/>
  <c r="E24" i="1"/>
  <c r="K24" i="1"/>
  <c r="E29" i="1"/>
  <c r="K7" i="1"/>
  <c r="G18" i="1"/>
  <c r="H18" i="1" s="1"/>
  <c r="L18" i="1"/>
  <c r="N18" i="1" s="1"/>
  <c r="K19" i="1"/>
  <c r="H34" i="1"/>
  <c r="H13" i="1"/>
  <c r="H29" i="1"/>
  <c r="C6" i="1"/>
  <c r="E6" i="1" s="1"/>
  <c r="G7" i="1"/>
  <c r="L7" i="1"/>
  <c r="C18" i="1"/>
  <c r="E18" i="1" s="1"/>
  <c r="N19" i="1"/>
  <c r="E34" i="1"/>
  <c r="N7" i="1" l="1"/>
  <c r="L6" i="1"/>
  <c r="N6" i="1" s="1"/>
  <c r="H7" i="1"/>
  <c r="G6" i="1"/>
  <c r="H6" i="1" s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<sst xmlns="http://schemas.openxmlformats.org/spreadsheetml/2006/main" count="102" uniqueCount="73">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</sst>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9584595A-4E64-4E94-8236-593AB64ED3FE}"/>
    <cellStyle name="Normal 7" xfId="1" xr:uid="{BE34425C-9FF0-437A-BC73-36611C81F528}"/>
    <cellStyle name="Normal_Booklet 2011_euro17_WGES_2011_280" xfId="2" xr:uid="{57E10F3A-C198-4EE7-BC99-67B1CB854C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9C1B-DE48-4B94-91BE-7E1964DB95E1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2016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55028.299297800004</v>
      </c>
      <c r="D6" s="15">
        <f>+D7+D18+D29+D34</f>
        <v>105323.61399150795</v>
      </c>
      <c r="E6" s="15">
        <f>+C6-D6</f>
        <v>-50295.314693707951</v>
      </c>
      <c r="F6" s="15">
        <f>+F7+F18+F29+F34+F48</f>
        <v>58534.505104050011</v>
      </c>
      <c r="G6" s="15">
        <f>+G7+G18+G29+G34</f>
        <v>107356.86898830699</v>
      </c>
      <c r="H6" s="15">
        <f>+F6-G6</f>
        <v>-48822.363884256978</v>
      </c>
      <c r="I6" s="15">
        <f>+I7+I18+I29+I34+I48</f>
        <v>60903.552098000007</v>
      </c>
      <c r="J6" s="15">
        <f>+J7+J18+J29+J34</f>
        <v>110150.35519115403</v>
      </c>
      <c r="K6" s="15">
        <f>+I6-J6</f>
        <v>-49246.80309315402</v>
      </c>
      <c r="L6" s="15">
        <f>+L7+L18+L29+L34+L48</f>
        <v>61776.358611999996</v>
      </c>
      <c r="M6" s="15">
        <f>+M7+M18+M29+M34</f>
        <v>115891.12411599999</v>
      </c>
      <c r="N6" s="15">
        <f>+L6-M6</f>
        <v>-54114.765503999995</v>
      </c>
    </row>
    <row r="7" spans="1:14" s="16" customFormat="1" x14ac:dyDescent="0.3">
      <c r="A7" s="13" t="s">
        <v>11</v>
      </c>
      <c r="B7" s="17" t="s">
        <v>12</v>
      </c>
      <c r="C7" s="15">
        <f>+C8+C13</f>
        <v>11879.996197800001</v>
      </c>
      <c r="D7" s="15">
        <f>+D8+D13</f>
        <v>51607.687791507968</v>
      </c>
      <c r="E7" s="15">
        <f t="shared" ref="E7:E48" si="0">+C7-D7</f>
        <v>-39727.691593707968</v>
      </c>
      <c r="F7" s="15">
        <f>+F8+F13</f>
        <v>13069.539004050002</v>
      </c>
      <c r="G7" s="15">
        <f>+G8+G13</f>
        <v>51427.632888306973</v>
      </c>
      <c r="H7" s="15">
        <f t="shared" ref="H7:H48" si="1">+F7-G7</f>
        <v>-38358.093884256974</v>
      </c>
      <c r="I7" s="15">
        <f>+I8+I13</f>
        <v>13364.994998</v>
      </c>
      <c r="J7" s="15">
        <f>+J8+J13</f>
        <v>52280.233991154018</v>
      </c>
      <c r="K7" s="15">
        <f t="shared" ref="K7:K48" si="2">+I7-J7</f>
        <v>-38915.238993154016</v>
      </c>
      <c r="L7" s="15">
        <f>+L8+L13</f>
        <v>14814.354512</v>
      </c>
      <c r="M7" s="15">
        <f>+M8+M13</f>
        <v>57468.619915999996</v>
      </c>
      <c r="N7" s="15">
        <f t="shared" ref="N7:N39" si="3">+L7-M7</f>
        <v>-42654.265403999998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1897.2001978000003</v>
      </c>
      <c r="D8" s="15">
        <f>SUM(D9:D12)</f>
        <v>36516.513791507961</v>
      </c>
      <c r="E8" s="15">
        <f t="shared" si="0"/>
        <v>-34619.313593707964</v>
      </c>
      <c r="F8" s="15">
        <f>SUM(F9:F12)</f>
        <v>1929.18900405</v>
      </c>
      <c r="G8" s="15">
        <f>SUM(G9:G12)</f>
        <v>36145.177888306971</v>
      </c>
      <c r="H8" s="15">
        <f t="shared" si="1"/>
        <v>-34215.988884256971</v>
      </c>
      <c r="I8" s="15">
        <f>SUM(I9:I12)</f>
        <v>1947.9259979999999</v>
      </c>
      <c r="J8" s="15">
        <f>SUM(J9:J12)</f>
        <v>36803.206991154024</v>
      </c>
      <c r="K8" s="15">
        <f t="shared" si="2"/>
        <v>-34855.280993154025</v>
      </c>
      <c r="L8" s="15">
        <f>SUM(L9:L12)</f>
        <v>1823.1725119999999</v>
      </c>
      <c r="M8" s="15">
        <f>SUM(M9:M12)</f>
        <v>40140.806915999994</v>
      </c>
      <c r="N8" s="15">
        <f t="shared" si="3"/>
        <v>-38317.634403999997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24.242293799999999</v>
      </c>
      <c r="D10" s="20">
        <v>6939.7319819780005</v>
      </c>
      <c r="E10" s="15">
        <f t="shared" si="0"/>
        <v>-6915.4896881780005</v>
      </c>
      <c r="F10" s="20">
        <v>23.116725049999999</v>
      </c>
      <c r="G10" s="20">
        <v>6750.7544687770005</v>
      </c>
      <c r="H10" s="15">
        <f t="shared" si="1"/>
        <v>-6727.6377437270003</v>
      </c>
      <c r="I10" s="20">
        <v>24.380426</v>
      </c>
      <c r="J10" s="20">
        <v>6991.9805016240007</v>
      </c>
      <c r="K10" s="15">
        <f t="shared" si="2"/>
        <v>-6967.600075624001</v>
      </c>
      <c r="L10" s="20">
        <v>24.965512</v>
      </c>
      <c r="M10" s="20">
        <v>7249.4035590000003</v>
      </c>
      <c r="N10" s="15">
        <f t="shared" si="3"/>
        <v>-7224.4380470000006</v>
      </c>
    </row>
    <row r="11" spans="1:14" s="21" customFormat="1" x14ac:dyDescent="0.3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0</v>
      </c>
      <c r="M11" s="20">
        <v>0</v>
      </c>
      <c r="N11" s="15">
        <f t="shared" si="3"/>
        <v>0</v>
      </c>
    </row>
    <row r="12" spans="1:14" s="21" customFormat="1" x14ac:dyDescent="0.3">
      <c r="A12" s="13" t="s">
        <v>21</v>
      </c>
      <c r="B12" s="19" t="s">
        <v>22</v>
      </c>
      <c r="C12" s="20">
        <v>1872.9579040000003</v>
      </c>
      <c r="D12" s="20">
        <v>29576.781809529963</v>
      </c>
      <c r="E12" s="15">
        <f t="shared" si="0"/>
        <v>-27703.823905529964</v>
      </c>
      <c r="F12" s="20">
        <v>1906.072279</v>
      </c>
      <c r="G12" s="20">
        <v>29394.423419529972</v>
      </c>
      <c r="H12" s="15">
        <f t="shared" si="1"/>
        <v>-27488.351140529972</v>
      </c>
      <c r="I12" s="20">
        <v>1923.545572</v>
      </c>
      <c r="J12" s="20">
        <v>29811.226489530025</v>
      </c>
      <c r="K12" s="15">
        <f t="shared" si="2"/>
        <v>-27887.680917530026</v>
      </c>
      <c r="L12" s="20">
        <v>1798.2069999999999</v>
      </c>
      <c r="M12" s="20">
        <v>32891.403356999996</v>
      </c>
      <c r="N12" s="15">
        <f t="shared" si="3"/>
        <v>-31093.196356999997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9982.7960000000003</v>
      </c>
      <c r="D13" s="15">
        <f>SUM(D14:D17)</f>
        <v>15091.174000000003</v>
      </c>
      <c r="E13" s="15">
        <f t="shared" si="0"/>
        <v>-5108.3780000000024</v>
      </c>
      <c r="F13" s="15">
        <f>SUM(F14:F17)</f>
        <v>11140.350000000002</v>
      </c>
      <c r="G13" s="15">
        <f>SUM(G14:G17)</f>
        <v>15282.455000000002</v>
      </c>
      <c r="H13" s="15">
        <f t="shared" si="1"/>
        <v>-4142.1049999999996</v>
      </c>
      <c r="I13" s="15">
        <f>SUM(I14:I17)</f>
        <v>11417.069</v>
      </c>
      <c r="J13" s="15">
        <f>SUM(J14:J17)</f>
        <v>15477.026999999998</v>
      </c>
      <c r="K13" s="15">
        <f t="shared" si="2"/>
        <v>-4059.9579999999987</v>
      </c>
      <c r="L13" s="15">
        <f>SUM(L14:L17)</f>
        <v>12991.182000000001</v>
      </c>
      <c r="M13" s="15">
        <f>SUM(M14:M17)</f>
        <v>17327.813000000002</v>
      </c>
      <c r="N13" s="15">
        <f t="shared" si="3"/>
        <v>-4336.6310000000012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9982.7960000000003</v>
      </c>
      <c r="D17" s="20">
        <v>15091.174000000003</v>
      </c>
      <c r="E17" s="15">
        <f t="shared" si="0"/>
        <v>-5108.3780000000024</v>
      </c>
      <c r="F17" s="20">
        <v>11140.350000000002</v>
      </c>
      <c r="G17" s="20">
        <v>15282.455000000002</v>
      </c>
      <c r="H17" s="15">
        <f t="shared" si="1"/>
        <v>-4142.1049999999996</v>
      </c>
      <c r="I17" s="20">
        <v>11417.069</v>
      </c>
      <c r="J17" s="20">
        <v>15477.026999999998</v>
      </c>
      <c r="K17" s="15">
        <f t="shared" si="2"/>
        <v>-4059.9579999999987</v>
      </c>
      <c r="L17" s="20">
        <v>12991.182000000001</v>
      </c>
      <c r="M17" s="20">
        <v>17327.813000000002</v>
      </c>
      <c r="N17" s="15">
        <f t="shared" si="3"/>
        <v>-4336.6310000000012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21707.3</v>
      </c>
      <c r="D18" s="15">
        <f>+D19+D24</f>
        <v>27269.1</v>
      </c>
      <c r="E18" s="15">
        <f t="shared" si="0"/>
        <v>-5561.7999999999993</v>
      </c>
      <c r="F18" s="15">
        <f>+F19+F24</f>
        <v>23282.600000000002</v>
      </c>
      <c r="G18" s="15">
        <f>+G19+G24</f>
        <v>27934</v>
      </c>
      <c r="H18" s="15">
        <f t="shared" si="1"/>
        <v>-4651.3999999999978</v>
      </c>
      <c r="I18" s="15">
        <f>+I19+I24</f>
        <v>25283.1</v>
      </c>
      <c r="J18" s="15">
        <f>+J19+J24</f>
        <v>28140.299999999996</v>
      </c>
      <c r="K18" s="15">
        <f t="shared" si="2"/>
        <v>-2857.1999999999971</v>
      </c>
      <c r="L18" s="15">
        <f>+L19+L24</f>
        <v>26570.1</v>
      </c>
      <c r="M18" s="15">
        <f>+M19+M24</f>
        <v>27894.3</v>
      </c>
      <c r="N18" s="15">
        <f t="shared" si="3"/>
        <v>-1324.2000000000007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4516.7</v>
      </c>
      <c r="D19" s="15">
        <f>SUM(D20:D23)</f>
        <v>378.6</v>
      </c>
      <c r="E19" s="15">
        <f t="shared" si="0"/>
        <v>4138.0999999999995</v>
      </c>
      <c r="F19" s="15">
        <f>SUM(F20:F23)</f>
        <v>4637.9999999999991</v>
      </c>
      <c r="G19" s="15">
        <f>SUM(G20:G23)</f>
        <v>372.8</v>
      </c>
      <c r="H19" s="15">
        <f t="shared" si="1"/>
        <v>4265.1999999999989</v>
      </c>
      <c r="I19" s="15">
        <f>SUM(I20:I23)</f>
        <v>5049.8999999999996</v>
      </c>
      <c r="J19" s="15">
        <f>SUM(J20:J23)</f>
        <v>372.8</v>
      </c>
      <c r="K19" s="15">
        <f t="shared" si="2"/>
        <v>4677.0999999999995</v>
      </c>
      <c r="L19" s="15">
        <f>SUM(L20:L23)</f>
        <v>5501</v>
      </c>
      <c r="M19" s="15">
        <f>SUM(M20:M23)</f>
        <v>341.79999999999995</v>
      </c>
      <c r="N19" s="15">
        <f t="shared" si="3"/>
        <v>5159.2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143</v>
      </c>
      <c r="D21" s="20">
        <v>5</v>
      </c>
      <c r="E21" s="15">
        <f t="shared" si="0"/>
        <v>138</v>
      </c>
      <c r="F21" s="20">
        <v>162.4</v>
      </c>
      <c r="G21" s="20">
        <v>5</v>
      </c>
      <c r="H21" s="15">
        <f t="shared" si="1"/>
        <v>157.4</v>
      </c>
      <c r="I21" s="20">
        <v>141</v>
      </c>
      <c r="J21" s="20">
        <v>5</v>
      </c>
      <c r="K21" s="15">
        <f t="shared" si="2"/>
        <v>136</v>
      </c>
      <c r="L21" s="20">
        <v>227</v>
      </c>
      <c r="M21" s="20">
        <v>4</v>
      </c>
      <c r="N21" s="15">
        <f t="shared" si="3"/>
        <v>223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4373.7</v>
      </c>
      <c r="D23" s="20">
        <v>373.6</v>
      </c>
      <c r="E23" s="15">
        <f t="shared" si="0"/>
        <v>4000.1</v>
      </c>
      <c r="F23" s="20">
        <v>4475.5999999999995</v>
      </c>
      <c r="G23" s="20">
        <v>367.8</v>
      </c>
      <c r="H23" s="15">
        <f t="shared" si="1"/>
        <v>4107.7999999999993</v>
      </c>
      <c r="I23" s="20">
        <v>4908.8999999999996</v>
      </c>
      <c r="J23" s="20">
        <v>367.8</v>
      </c>
      <c r="K23" s="15">
        <f t="shared" si="2"/>
        <v>4541.0999999999995</v>
      </c>
      <c r="L23" s="20">
        <v>5274</v>
      </c>
      <c r="M23" s="20">
        <v>337.79999999999995</v>
      </c>
      <c r="N23" s="15">
        <f t="shared" si="3"/>
        <v>4936.2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17190.599999999999</v>
      </c>
      <c r="D24" s="15">
        <f>SUM(D25:D28)</f>
        <v>26890.5</v>
      </c>
      <c r="E24" s="15">
        <f t="shared" si="0"/>
        <v>-9699.9000000000015</v>
      </c>
      <c r="F24" s="15">
        <f>SUM(F25:F28)</f>
        <v>18644.600000000002</v>
      </c>
      <c r="G24" s="15">
        <f>SUM(G25:G28)</f>
        <v>27561.200000000001</v>
      </c>
      <c r="H24" s="15">
        <f t="shared" si="1"/>
        <v>-8916.5999999999985</v>
      </c>
      <c r="I24" s="15">
        <f>SUM(I25:I28)</f>
        <v>20233.2</v>
      </c>
      <c r="J24" s="15">
        <f>SUM(J25:J28)</f>
        <v>27767.499999999996</v>
      </c>
      <c r="K24" s="15">
        <f t="shared" si="2"/>
        <v>-7534.2999999999956</v>
      </c>
      <c r="L24" s="15">
        <f>SUM(L25:L28)</f>
        <v>21069.1</v>
      </c>
      <c r="M24" s="15">
        <f>SUM(M25:M28)</f>
        <v>27552.5</v>
      </c>
      <c r="N24" s="15">
        <f t="shared" si="3"/>
        <v>-6483.4000000000015</v>
      </c>
    </row>
    <row r="25" spans="1:14" s="21" customFormat="1" x14ac:dyDescent="0.3">
      <c r="A25" s="13" t="s">
        <v>39</v>
      </c>
      <c r="B25" s="19" t="s">
        <v>16</v>
      </c>
      <c r="C25" s="20">
        <v>7469.3</v>
      </c>
      <c r="D25" s="20">
        <v>0</v>
      </c>
      <c r="E25" s="15">
        <f t="shared" si="0"/>
        <v>7469.3</v>
      </c>
      <c r="F25" s="20">
        <v>8599.4000000000015</v>
      </c>
      <c r="G25" s="20">
        <v>0</v>
      </c>
      <c r="H25" s="15">
        <f t="shared" si="1"/>
        <v>8599.4000000000015</v>
      </c>
      <c r="I25" s="20">
        <v>9737.5</v>
      </c>
      <c r="J25" s="20">
        <v>0</v>
      </c>
      <c r="K25" s="15">
        <f t="shared" si="2"/>
        <v>9737.5</v>
      </c>
      <c r="L25" s="20">
        <v>10553.099999999999</v>
      </c>
      <c r="M25" s="20">
        <v>0</v>
      </c>
      <c r="N25" s="15">
        <f t="shared" si="3"/>
        <v>10553.099999999999</v>
      </c>
    </row>
    <row r="26" spans="1:14" s="21" customFormat="1" x14ac:dyDescent="0.3">
      <c r="A26" s="13" t="s">
        <v>40</v>
      </c>
      <c r="B26" s="19" t="s">
        <v>18</v>
      </c>
      <c r="C26" s="20">
        <v>1997</v>
      </c>
      <c r="D26" s="20">
        <v>1818.2</v>
      </c>
      <c r="E26" s="15">
        <f t="shared" si="0"/>
        <v>178.79999999999995</v>
      </c>
      <c r="F26" s="20">
        <v>2183.6999999999998</v>
      </c>
      <c r="G26" s="20">
        <v>1835.8999999999999</v>
      </c>
      <c r="H26" s="15">
        <f t="shared" si="1"/>
        <v>347.79999999999995</v>
      </c>
      <c r="I26" s="20">
        <v>2183.1999999999998</v>
      </c>
      <c r="J26" s="20">
        <v>1828.7</v>
      </c>
      <c r="K26" s="15">
        <f t="shared" si="2"/>
        <v>354.49999999999977</v>
      </c>
      <c r="L26" s="20">
        <v>2030.7</v>
      </c>
      <c r="M26" s="20">
        <v>1905.2</v>
      </c>
      <c r="N26" s="15">
        <f t="shared" si="3"/>
        <v>125.5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21965.599999999999</v>
      </c>
      <c r="E27" s="15">
        <f t="shared" si="0"/>
        <v>-21965.599999999999</v>
      </c>
      <c r="F27" s="20">
        <v>0</v>
      </c>
      <c r="G27" s="20">
        <v>22416</v>
      </c>
      <c r="H27" s="15">
        <f t="shared" si="1"/>
        <v>-22416</v>
      </c>
      <c r="I27" s="20">
        <v>0</v>
      </c>
      <c r="J27" s="20">
        <v>22551.699999999997</v>
      </c>
      <c r="K27" s="15">
        <f t="shared" si="2"/>
        <v>-22551.699999999997</v>
      </c>
      <c r="L27" s="20">
        <v>0</v>
      </c>
      <c r="M27" s="20">
        <v>22258.2</v>
      </c>
      <c r="N27" s="15">
        <f t="shared" si="3"/>
        <v>-22258.2</v>
      </c>
    </row>
    <row r="28" spans="1:14" s="21" customFormat="1" x14ac:dyDescent="0.3">
      <c r="A28" s="13" t="s">
        <v>42</v>
      </c>
      <c r="B28" s="19" t="s">
        <v>22</v>
      </c>
      <c r="C28" s="20">
        <v>7724.2999999999993</v>
      </c>
      <c r="D28" s="20">
        <v>3106.7</v>
      </c>
      <c r="E28" s="15">
        <f t="shared" si="0"/>
        <v>4617.5999999999995</v>
      </c>
      <c r="F28" s="20">
        <v>7861.5</v>
      </c>
      <c r="G28" s="20">
        <v>3309.2999999999997</v>
      </c>
      <c r="H28" s="15">
        <f t="shared" si="1"/>
        <v>4552.2000000000007</v>
      </c>
      <c r="I28" s="20">
        <v>8312.5</v>
      </c>
      <c r="J28" s="20">
        <v>3387.1</v>
      </c>
      <c r="K28" s="15">
        <f t="shared" si="2"/>
        <v>4925.3999999999996</v>
      </c>
      <c r="L28" s="20">
        <v>8485.3000000000011</v>
      </c>
      <c r="M28" s="20">
        <v>3389.0999999999995</v>
      </c>
      <c r="N28" s="15">
        <f t="shared" si="3"/>
        <v>5096.2000000000016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460.12609999999995</v>
      </c>
      <c r="D29" s="15">
        <f>SUM(D30:D33)</f>
        <v>734.11200000000008</v>
      </c>
      <c r="E29" s="15">
        <f t="shared" si="0"/>
        <v>-273.98590000000013</v>
      </c>
      <c r="F29" s="15">
        <f>SUM(F30:F33)</f>
        <v>509.15110000000004</v>
      </c>
      <c r="G29" s="15">
        <f>SUM(G30:G33)</f>
        <v>623.80209999999988</v>
      </c>
      <c r="H29" s="15">
        <f t="shared" si="1"/>
        <v>-114.65099999999984</v>
      </c>
      <c r="I29" s="15">
        <f>SUM(I30:I33)</f>
        <v>436.7851</v>
      </c>
      <c r="J29" s="15">
        <f>SUM(J30:J33)</f>
        <v>572.73109999999997</v>
      </c>
      <c r="K29" s="15">
        <f t="shared" si="2"/>
        <v>-135.94599999999997</v>
      </c>
      <c r="L29" s="15">
        <f>SUM(L30:L33)</f>
        <v>468.37900000000002</v>
      </c>
      <c r="M29" s="15">
        <f>SUM(M30:M33)</f>
        <v>424.51709999999997</v>
      </c>
      <c r="N29" s="15">
        <f t="shared" si="3"/>
        <v>43.861900000000048</v>
      </c>
    </row>
    <row r="30" spans="1:14" s="21" customFormat="1" x14ac:dyDescent="0.3">
      <c r="A30" s="13" t="s">
        <v>45</v>
      </c>
      <c r="B30" s="19" t="s">
        <v>16</v>
      </c>
      <c r="C30" s="20">
        <v>0.2</v>
      </c>
      <c r="D30" s="20">
        <v>72</v>
      </c>
      <c r="E30" s="15">
        <f t="shared" si="0"/>
        <v>-71.8</v>
      </c>
      <c r="F30" s="20">
        <v>0.2</v>
      </c>
      <c r="G30" s="20">
        <v>66.3</v>
      </c>
      <c r="H30" s="15">
        <f t="shared" si="1"/>
        <v>-66.099999999999994</v>
      </c>
      <c r="I30" s="20">
        <v>0.4</v>
      </c>
      <c r="J30" s="20">
        <v>57.8</v>
      </c>
      <c r="K30" s="15">
        <f t="shared" si="2"/>
        <v>-57.4</v>
      </c>
      <c r="L30" s="20">
        <v>2.5</v>
      </c>
      <c r="M30" s="20">
        <v>42.3</v>
      </c>
      <c r="N30" s="15">
        <f t="shared" si="3"/>
        <v>-39.799999999999997</v>
      </c>
    </row>
    <row r="31" spans="1:14" s="21" customFormat="1" x14ac:dyDescent="0.3">
      <c r="A31" s="13" t="s">
        <v>46</v>
      </c>
      <c r="B31" s="19" t="s">
        <v>18</v>
      </c>
      <c r="C31" s="20">
        <v>183.36600000000001</v>
      </c>
      <c r="D31" s="20">
        <v>403.06000000000006</v>
      </c>
      <c r="E31" s="15">
        <f t="shared" si="0"/>
        <v>-219.69400000000005</v>
      </c>
      <c r="F31" s="20">
        <v>205.16500000000002</v>
      </c>
      <c r="G31" s="20">
        <v>398.54999999999995</v>
      </c>
      <c r="H31" s="15">
        <f t="shared" si="1"/>
        <v>-193.38499999999993</v>
      </c>
      <c r="I31" s="20">
        <v>193.11199999999999</v>
      </c>
      <c r="J31" s="20">
        <v>384.24299999999999</v>
      </c>
      <c r="K31" s="15">
        <f t="shared" si="2"/>
        <v>-191.131</v>
      </c>
      <c r="L31" s="20">
        <v>151.458</v>
      </c>
      <c r="M31" s="20">
        <v>313.12399999999997</v>
      </c>
      <c r="N31" s="15">
        <f t="shared" si="3"/>
        <v>-161.66599999999997</v>
      </c>
    </row>
    <row r="32" spans="1:14" s="21" customFormat="1" x14ac:dyDescent="0.3">
      <c r="A32" s="13" t="s">
        <v>47</v>
      </c>
      <c r="B32" s="19" t="s">
        <v>20</v>
      </c>
      <c r="C32" s="20">
        <v>174.79999999999998</v>
      </c>
      <c r="D32" s="20">
        <v>63.9</v>
      </c>
      <c r="E32" s="15">
        <f t="shared" si="0"/>
        <v>110.89999999999998</v>
      </c>
      <c r="F32" s="20">
        <v>242.10000000000002</v>
      </c>
      <c r="G32" s="20">
        <v>61.5</v>
      </c>
      <c r="H32" s="15">
        <f t="shared" si="1"/>
        <v>180.60000000000002</v>
      </c>
      <c r="I32" s="20">
        <v>190.3</v>
      </c>
      <c r="J32" s="20">
        <v>53.24</v>
      </c>
      <c r="K32" s="15">
        <f t="shared" si="2"/>
        <v>137.06</v>
      </c>
      <c r="L32" s="20">
        <v>264.2</v>
      </c>
      <c r="M32" s="20">
        <v>53.900000000000006</v>
      </c>
      <c r="N32" s="15">
        <f t="shared" si="3"/>
        <v>210.29999999999998</v>
      </c>
    </row>
    <row r="33" spans="1:14" s="21" customFormat="1" x14ac:dyDescent="0.3">
      <c r="A33" s="13" t="s">
        <v>48</v>
      </c>
      <c r="B33" s="19" t="s">
        <v>22</v>
      </c>
      <c r="C33" s="20">
        <v>101.76009999999999</v>
      </c>
      <c r="D33" s="20">
        <v>195.15200000000004</v>
      </c>
      <c r="E33" s="15">
        <f t="shared" si="0"/>
        <v>-93.391900000000049</v>
      </c>
      <c r="F33" s="20">
        <v>61.686099999999996</v>
      </c>
      <c r="G33" s="20">
        <v>97.452099999999987</v>
      </c>
      <c r="H33" s="15">
        <f t="shared" si="1"/>
        <v>-35.765999999999991</v>
      </c>
      <c r="I33" s="20">
        <v>52.973100000000002</v>
      </c>
      <c r="J33" s="20">
        <v>77.448100000000011</v>
      </c>
      <c r="K33" s="15">
        <f t="shared" si="2"/>
        <v>-24.475000000000009</v>
      </c>
      <c r="L33" s="20">
        <v>50.220999999999997</v>
      </c>
      <c r="M33" s="20">
        <v>15.193100000000001</v>
      </c>
      <c r="N33" s="15">
        <f t="shared" si="3"/>
        <v>35.027899999999995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18329.476999999999</v>
      </c>
      <c r="D34" s="15">
        <f>SUM(D36:D39)</f>
        <v>25712.714199999999</v>
      </c>
      <c r="E34" s="15">
        <f t="shared" si="0"/>
        <v>-7383.2371999999996</v>
      </c>
      <c r="F34" s="15">
        <f>SUM(F36:F39)</f>
        <v>18857.715</v>
      </c>
      <c r="G34" s="15">
        <f>SUM(G36:G39)</f>
        <v>27371.434000000001</v>
      </c>
      <c r="H34" s="15">
        <f t="shared" si="1"/>
        <v>-8513.719000000001</v>
      </c>
      <c r="I34" s="15">
        <f>SUM(I36:I39)</f>
        <v>19011.272000000001</v>
      </c>
      <c r="J34" s="15">
        <f>SUM(J36:J39)</f>
        <v>29157.090100000001</v>
      </c>
      <c r="K34" s="15">
        <f t="shared" si="2"/>
        <v>-10145.8181</v>
      </c>
      <c r="L34" s="15">
        <f>SUM(L36:L39)</f>
        <v>17180.4251</v>
      </c>
      <c r="M34" s="15">
        <f>SUM(M36:M39)</f>
        <v>30103.687099999999</v>
      </c>
      <c r="N34" s="15">
        <f t="shared" si="3"/>
        <v>-12923.261999999999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2475</v>
      </c>
      <c r="D36" s="20">
        <v>8804.6719999999987</v>
      </c>
      <c r="E36" s="15">
        <f t="shared" si="0"/>
        <v>-6329.6719999999987</v>
      </c>
      <c r="F36" s="20">
        <v>2349.8999999999996</v>
      </c>
      <c r="G36" s="20">
        <v>10567.284</v>
      </c>
      <c r="H36" s="15">
        <f t="shared" si="1"/>
        <v>-8217.384</v>
      </c>
      <c r="I36" s="20">
        <v>2236.5</v>
      </c>
      <c r="J36" s="20">
        <v>12139.897000000001</v>
      </c>
      <c r="K36" s="15">
        <f t="shared" si="2"/>
        <v>-9903.3970000000008</v>
      </c>
      <c r="L36" s="20">
        <v>1588.4</v>
      </c>
      <c r="M36" s="20">
        <v>12253.520999999999</v>
      </c>
      <c r="N36" s="15">
        <f t="shared" si="3"/>
        <v>-10665.120999999999</v>
      </c>
    </row>
    <row r="37" spans="1:14" s="21" customFormat="1" x14ac:dyDescent="0.3">
      <c r="A37" s="13" t="s">
        <v>53</v>
      </c>
      <c r="B37" s="19" t="s">
        <v>18</v>
      </c>
      <c r="C37" s="20">
        <v>8273.27</v>
      </c>
      <c r="D37" s="20">
        <v>5412.4790000000003</v>
      </c>
      <c r="E37" s="15">
        <f t="shared" si="0"/>
        <v>2860.7910000000002</v>
      </c>
      <c r="F37" s="20">
        <v>8179.9030000000002</v>
      </c>
      <c r="G37" s="20">
        <v>5178.982</v>
      </c>
      <c r="H37" s="15">
        <f t="shared" si="1"/>
        <v>3000.9210000000003</v>
      </c>
      <c r="I37" s="20">
        <v>8289.6260000000002</v>
      </c>
      <c r="J37" s="20">
        <v>5583.9340000000002</v>
      </c>
      <c r="K37" s="15">
        <f t="shared" si="2"/>
        <v>2705.692</v>
      </c>
      <c r="L37" s="20">
        <v>7326.6789999999992</v>
      </c>
      <c r="M37" s="20">
        <v>6101.2969999999996</v>
      </c>
      <c r="N37" s="15">
        <f t="shared" si="3"/>
        <v>1225.3819999999996</v>
      </c>
    </row>
    <row r="38" spans="1:14" s="21" customFormat="1" x14ac:dyDescent="0.3">
      <c r="A38" s="13" t="s">
        <v>54</v>
      </c>
      <c r="B38" s="19" t="s">
        <v>20</v>
      </c>
      <c r="C38" s="20">
        <v>3385.4450000000002</v>
      </c>
      <c r="D38" s="20">
        <v>4272.1021000000001</v>
      </c>
      <c r="E38" s="15">
        <f t="shared" si="0"/>
        <v>-886.6570999999999</v>
      </c>
      <c r="F38" s="20">
        <v>3924.4840000000004</v>
      </c>
      <c r="G38" s="20">
        <v>4285.9190000000008</v>
      </c>
      <c r="H38" s="15">
        <f t="shared" si="1"/>
        <v>-361.4350000000004</v>
      </c>
      <c r="I38" s="20">
        <v>4029.1979999999999</v>
      </c>
      <c r="J38" s="20">
        <v>4344.8429999999998</v>
      </c>
      <c r="K38" s="15">
        <f t="shared" si="2"/>
        <v>-315.64499999999998</v>
      </c>
      <c r="L38" s="20">
        <v>3948.9031000000004</v>
      </c>
      <c r="M38" s="20">
        <v>4522.5881000000008</v>
      </c>
      <c r="N38" s="15">
        <f t="shared" si="3"/>
        <v>-573.6850000000004</v>
      </c>
    </row>
    <row r="39" spans="1:14" s="21" customFormat="1" x14ac:dyDescent="0.3">
      <c r="A39" s="13" t="s">
        <v>55</v>
      </c>
      <c r="B39" s="19" t="s">
        <v>22</v>
      </c>
      <c r="C39" s="20">
        <v>4195.7619999999997</v>
      </c>
      <c r="D39" s="20">
        <v>7223.4611000000004</v>
      </c>
      <c r="E39" s="15">
        <f t="shared" si="0"/>
        <v>-3027.6991000000007</v>
      </c>
      <c r="F39" s="20">
        <v>4403.4279999999999</v>
      </c>
      <c r="G39" s="20">
        <v>7339.2489999999998</v>
      </c>
      <c r="H39" s="15">
        <f t="shared" si="1"/>
        <v>-2935.8209999999999</v>
      </c>
      <c r="I39" s="20">
        <v>4455.9479999999994</v>
      </c>
      <c r="J39" s="20">
        <v>7088.4160999999995</v>
      </c>
      <c r="K39" s="15">
        <f t="shared" si="2"/>
        <v>-2632.4681</v>
      </c>
      <c r="L39" s="20">
        <v>4316.4430000000002</v>
      </c>
      <c r="M39" s="20">
        <v>7226.2809999999999</v>
      </c>
      <c r="N39" s="15">
        <f t="shared" si="3"/>
        <v>-2909.8379999999997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1040.575</v>
      </c>
      <c r="D41" s="20">
        <v>0</v>
      </c>
      <c r="E41" s="15">
        <f t="shared" si="0"/>
        <v>1040.575</v>
      </c>
      <c r="F41" s="20">
        <v>1043.52</v>
      </c>
      <c r="G41" s="20">
        <v>0</v>
      </c>
      <c r="H41" s="15">
        <f t="shared" ref="H41:H47" si="4">+F41-G41</f>
        <v>1043.52</v>
      </c>
      <c r="I41" s="20">
        <v>1039.136</v>
      </c>
      <c r="J41" s="20">
        <v>0</v>
      </c>
      <c r="K41" s="15">
        <f t="shared" ref="K41:K47" si="5">+I41-J41</f>
        <v>1039.136</v>
      </c>
      <c r="L41" s="20">
        <v>1041.135</v>
      </c>
      <c r="M41" s="20">
        <v>0</v>
      </c>
      <c r="N41" s="15">
        <f t="shared" ref="N41:N48" si="6">+L41-M41</f>
        <v>1041.135</v>
      </c>
    </row>
    <row r="42" spans="1:14" s="21" customFormat="1" x14ac:dyDescent="0.3">
      <c r="A42" s="13" t="s">
        <v>59</v>
      </c>
      <c r="B42" s="19" t="s">
        <v>60</v>
      </c>
      <c r="C42" s="20">
        <v>8564.7749999999996</v>
      </c>
      <c r="D42" s="20">
        <v>7434.0689999999995</v>
      </c>
      <c r="E42" s="15">
        <f t="shared" si="0"/>
        <v>1130.7060000000001</v>
      </c>
      <c r="F42" s="20">
        <v>9074.1549999999988</v>
      </c>
      <c r="G42" s="20">
        <v>9430.0489999999991</v>
      </c>
      <c r="H42" s="15">
        <f t="shared" si="4"/>
        <v>-355.89400000000023</v>
      </c>
      <c r="I42" s="20">
        <v>8593.1759999999995</v>
      </c>
      <c r="J42" s="20">
        <v>11431.502</v>
      </c>
      <c r="K42" s="15">
        <f t="shared" si="5"/>
        <v>-2838.3260000000009</v>
      </c>
      <c r="L42" s="20">
        <v>6831.2870000000003</v>
      </c>
      <c r="M42" s="20">
        <v>12616.766</v>
      </c>
      <c r="N42" s="15">
        <f t="shared" si="6"/>
        <v>-5785.4789999999994</v>
      </c>
    </row>
    <row r="43" spans="1:14" s="21" customFormat="1" x14ac:dyDescent="0.3">
      <c r="A43" s="13" t="s">
        <v>61</v>
      </c>
      <c r="B43" s="19" t="s">
        <v>62</v>
      </c>
      <c r="C43" s="20">
        <v>5335.9659999999994</v>
      </c>
      <c r="D43" s="20">
        <v>14226.251200000001</v>
      </c>
      <c r="E43" s="15">
        <f t="shared" si="0"/>
        <v>-8890.2852000000021</v>
      </c>
      <c r="F43" s="20">
        <v>5142.21</v>
      </c>
      <c r="G43" s="20">
        <v>13791.029999999999</v>
      </c>
      <c r="H43" s="15">
        <f t="shared" si="4"/>
        <v>-8648.82</v>
      </c>
      <c r="I43" s="20">
        <v>5689.1749999999993</v>
      </c>
      <c r="J43" s="20">
        <v>13670.133099999999</v>
      </c>
      <c r="K43" s="15">
        <f t="shared" si="5"/>
        <v>-7980.9580999999998</v>
      </c>
      <c r="L43" s="20">
        <v>5437.5861000000004</v>
      </c>
      <c r="M43" s="20">
        <v>13058.054100000001</v>
      </c>
      <c r="N43" s="15">
        <f t="shared" si="6"/>
        <v>-7620.4680000000008</v>
      </c>
    </row>
    <row r="44" spans="1:14" s="21" customFormat="1" x14ac:dyDescent="0.3">
      <c r="A44" s="13" t="s">
        <v>63</v>
      </c>
      <c r="B44" s="19" t="s">
        <v>64</v>
      </c>
      <c r="C44" s="20">
        <v>351.2</v>
      </c>
      <c r="D44" s="20">
        <v>27.199999999999996</v>
      </c>
      <c r="E44" s="15">
        <f t="shared" si="0"/>
        <v>324</v>
      </c>
      <c r="F44" s="20">
        <v>335.1</v>
      </c>
      <c r="G44" s="20">
        <v>15.2</v>
      </c>
      <c r="H44" s="15">
        <f t="shared" si="4"/>
        <v>319.90000000000003</v>
      </c>
      <c r="I44" s="20">
        <v>351.2</v>
      </c>
      <c r="J44" s="20">
        <v>27.199999999999996</v>
      </c>
      <c r="K44" s="15">
        <f t="shared" si="5"/>
        <v>324</v>
      </c>
      <c r="L44" s="20">
        <v>363</v>
      </c>
      <c r="M44" s="20">
        <v>26.1</v>
      </c>
      <c r="N44" s="15">
        <f t="shared" si="6"/>
        <v>336.9</v>
      </c>
    </row>
    <row r="45" spans="1:14" s="21" customFormat="1" x14ac:dyDescent="0.3">
      <c r="A45" s="13" t="s">
        <v>65</v>
      </c>
      <c r="B45" s="19" t="s">
        <v>66</v>
      </c>
      <c r="C45" s="20">
        <v>2676.7049999999999</v>
      </c>
      <c r="D45" s="20">
        <v>3441.5969999999998</v>
      </c>
      <c r="E45" s="15">
        <f t="shared" si="0"/>
        <v>-764.89199999999983</v>
      </c>
      <c r="F45" s="20">
        <v>2837.0940000000001</v>
      </c>
      <c r="G45" s="20">
        <v>3635.8119999999999</v>
      </c>
      <c r="H45" s="15">
        <f t="shared" si="4"/>
        <v>-798.71799999999985</v>
      </c>
      <c r="I45" s="20">
        <v>2871.2539999999999</v>
      </c>
      <c r="J45" s="20">
        <v>3531.8629999999998</v>
      </c>
      <c r="K45" s="15">
        <f t="shared" si="5"/>
        <v>-660.60899999999992</v>
      </c>
      <c r="L45" s="20">
        <v>2960.259</v>
      </c>
      <c r="M45" s="20">
        <v>3733.3640000000005</v>
      </c>
      <c r="N45" s="15">
        <f t="shared" si="6"/>
        <v>-773.10500000000047</v>
      </c>
    </row>
    <row r="46" spans="1:14" s="21" customFormat="1" x14ac:dyDescent="0.3">
      <c r="A46" s="13" t="s">
        <v>67</v>
      </c>
      <c r="B46" s="19" t="s">
        <v>68</v>
      </c>
      <c r="C46" s="20">
        <v>360.25599999999997</v>
      </c>
      <c r="D46" s="20">
        <v>162.22499999999999</v>
      </c>
      <c r="E46" s="15">
        <f t="shared" si="0"/>
        <v>198.03099999999998</v>
      </c>
      <c r="F46" s="20">
        <v>425.63600000000002</v>
      </c>
      <c r="G46" s="20">
        <v>71.058999999999997</v>
      </c>
      <c r="H46" s="15">
        <f t="shared" si="4"/>
        <v>354.577</v>
      </c>
      <c r="I46" s="20">
        <v>467.33100000000002</v>
      </c>
      <c r="J46" s="20">
        <v>70.694999999999993</v>
      </c>
      <c r="K46" s="15">
        <f t="shared" si="5"/>
        <v>396.63600000000002</v>
      </c>
      <c r="L46" s="20">
        <v>547.1579999999999</v>
      </c>
      <c r="M46" s="20">
        <v>235.18200000000002</v>
      </c>
      <c r="N46" s="15">
        <f t="shared" si="6"/>
        <v>311.97599999999989</v>
      </c>
    </row>
    <row r="47" spans="1:14" s="21" customFormat="1" x14ac:dyDescent="0.3">
      <c r="A47" s="13" t="s">
        <v>69</v>
      </c>
      <c r="B47" s="19" t="s">
        <v>70</v>
      </c>
      <c r="C47" s="20">
        <v>0</v>
      </c>
      <c r="D47" s="20">
        <v>421.37200000000001</v>
      </c>
      <c r="E47" s="15">
        <f t="shared" si="0"/>
        <v>-421.37200000000001</v>
      </c>
      <c r="F47" s="20">
        <v>0</v>
      </c>
      <c r="G47" s="20">
        <v>428.28399999999999</v>
      </c>
      <c r="H47" s="15">
        <f t="shared" si="4"/>
        <v>-428.28399999999999</v>
      </c>
      <c r="I47" s="20">
        <v>0</v>
      </c>
      <c r="J47" s="20">
        <v>425.697</v>
      </c>
      <c r="K47" s="15">
        <f t="shared" si="5"/>
        <v>-425.697</v>
      </c>
      <c r="L47" s="20">
        <v>0</v>
      </c>
      <c r="M47" s="20">
        <v>434.221</v>
      </c>
      <c r="N47" s="15">
        <f t="shared" si="6"/>
        <v>-434.221</v>
      </c>
    </row>
    <row r="48" spans="1:14" s="21" customFormat="1" x14ac:dyDescent="0.3">
      <c r="A48" s="13" t="s">
        <v>71</v>
      </c>
      <c r="B48" s="17" t="s">
        <v>72</v>
      </c>
      <c r="C48" s="20">
        <v>2651.4</v>
      </c>
      <c r="D48" s="23"/>
      <c r="E48" s="15">
        <f t="shared" si="0"/>
        <v>2651.4</v>
      </c>
      <c r="F48" s="20">
        <v>2815.5</v>
      </c>
      <c r="G48" s="23"/>
      <c r="H48" s="15">
        <f t="shared" si="1"/>
        <v>2815.5</v>
      </c>
      <c r="I48" s="20">
        <v>2807.4</v>
      </c>
      <c r="J48" s="23"/>
      <c r="K48" s="15">
        <f t="shared" si="2"/>
        <v>2807.4</v>
      </c>
      <c r="L48" s="20">
        <v>2743.1000000000004</v>
      </c>
      <c r="M48" s="23"/>
      <c r="N48" s="15">
        <f t="shared" si="6"/>
        <v>2743.1000000000004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2020-06-22T12:36:21Z</dcterms:created>
  <dcterms:modified xsi:type="dcterms:W3CDTF">2020-06-22T12:37:16Z</dcterms:modified>
</cp:coreProperties>
</file>