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8725B597-4FC7-4546-BF90-15673E7B9CD2}" xr6:coauthVersionLast="44" xr6:coauthVersionMax="44" xr10:uidLastSave="{00000000-0000-0000-0000-000000000000}"/>
  <bookViews>
    <workbookView xWindow="-108" yWindow="-108" windowWidth="23256" windowHeight="12720" xr2:uid="{789E2208-3EFF-40C6-B520-B7526F0C40FA}"/>
  </bookViews>
  <sheets>
    <sheet name="IIP_2014" sheetId="1" r:id="rId1"/>
  </sheets>
  <definedNames>
    <definedName name="_xlnm._FilterDatabase" localSheetId="0" hidden="1">IIP_2014!$A$6:$WSB$48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K34" i="1" s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D29" i="1"/>
  <c r="E29" i="1" s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G19" i="1"/>
  <c r="F19" i="1"/>
  <c r="D19" i="1"/>
  <c r="C19" i="1"/>
  <c r="C18" i="1" s="1"/>
  <c r="I18" i="1"/>
  <c r="D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I7" i="1" s="1"/>
  <c r="I6" i="1" s="1"/>
  <c r="G13" i="1"/>
  <c r="F13" i="1"/>
  <c r="H13" i="1" s="1"/>
  <c r="D13" i="1"/>
  <c r="E13" i="1" s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H8" i="1" s="1"/>
  <c r="D8" i="1"/>
  <c r="D7" i="1" s="1"/>
  <c r="D6" i="1" s="1"/>
  <c r="C8" i="1"/>
  <c r="M7" i="1"/>
  <c r="M6" i="1" s="1"/>
  <c r="G7" i="1"/>
  <c r="C7" i="1"/>
  <c r="K18" i="1" l="1"/>
  <c r="N13" i="1"/>
  <c r="H19" i="1"/>
  <c r="J7" i="1"/>
  <c r="J6" i="1" s="1"/>
  <c r="K6" i="1" s="1"/>
  <c r="F18" i="1"/>
  <c r="E34" i="1"/>
  <c r="E8" i="1"/>
  <c r="K8" i="1"/>
  <c r="E18" i="1"/>
  <c r="K19" i="1"/>
  <c r="E24" i="1"/>
  <c r="K24" i="1"/>
  <c r="C6" i="1"/>
  <c r="E6" i="1" s="1"/>
  <c r="H24" i="1"/>
  <c r="E7" i="1"/>
  <c r="L18" i="1"/>
  <c r="N18" i="1" s="1"/>
  <c r="E19" i="1"/>
  <c r="H29" i="1"/>
  <c r="K7" i="1"/>
  <c r="F7" i="1"/>
  <c r="L7" i="1"/>
  <c r="K13" i="1"/>
  <c r="G18" i="1"/>
  <c r="H18" i="1" s="1"/>
  <c r="N19" i="1"/>
  <c r="K29" i="1"/>
  <c r="G6" i="1" l="1"/>
  <c r="N7" i="1"/>
  <c r="L6" i="1"/>
  <c r="N6" i="1" s="1"/>
  <c r="H7" i="1"/>
  <c r="F6" i="1"/>
  <c r="H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<sst xmlns="http://schemas.openxmlformats.org/spreadsheetml/2006/main" count="102" uniqueCount="73">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</sst>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4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">
    <cellStyle name="Normal" xfId="0" builtinId="0"/>
    <cellStyle name="Normal 3" xfId="3" xr:uid="{189E91DC-3579-42DA-B88F-1C5F84C0D162}"/>
    <cellStyle name="Normal 7" xfId="1" xr:uid="{820A54E6-F50A-4FC5-AEA6-1CA6CC4D7D90}"/>
    <cellStyle name="Normal_Booklet 2011_euro17_WGES_2011_280" xfId="2" xr:uid="{9F6B59E9-F661-4EC9-956E-5131B3D7C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3BF86-D7C2-4BE5-993A-2BD402F1C8A2}">
  <sheetPr>
    <tabColor rgb="FFFF0000"/>
    <pageSetUpPr fitToPage="1"/>
  </sheetPr>
  <dimension ref="A1:N48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2014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56129.62000000001</v>
      </c>
      <c r="D6" s="15">
        <f>+D7+D18+D29+D34</f>
        <v>104383.75354000001</v>
      </c>
      <c r="E6" s="15">
        <f>+C6-D6</f>
        <v>-48254.133539999995</v>
      </c>
      <c r="F6" s="15">
        <f>+F7+F18+F29+F34+F48</f>
        <v>54572.950000000004</v>
      </c>
      <c r="G6" s="15">
        <f>+G7+G18+G29+G34</f>
        <v>102942.36764000001</v>
      </c>
      <c r="H6" s="15">
        <f>+F6-G6</f>
        <v>-48369.417640000007</v>
      </c>
      <c r="I6" s="15">
        <f>+I7+I18+I29+I34+I48</f>
        <v>58345.318999999996</v>
      </c>
      <c r="J6" s="15">
        <f>+J7+J18+J29+J34</f>
        <v>105489.74864000001</v>
      </c>
      <c r="K6" s="15">
        <f>+I6-J6</f>
        <v>-47144.429640000009</v>
      </c>
      <c r="L6" s="15">
        <f>+L7+L18+L29+L34+L48</f>
        <v>55213.033599999995</v>
      </c>
      <c r="M6" s="15">
        <f>+M7+M18+M29+M34</f>
        <v>103600.459527</v>
      </c>
      <c r="N6" s="15">
        <f>+L6-M6</f>
        <v>-48387.425927000004</v>
      </c>
    </row>
    <row r="7" spans="1:14" s="16" customFormat="1" x14ac:dyDescent="0.3">
      <c r="A7" s="13" t="s">
        <v>11</v>
      </c>
      <c r="B7" s="17" t="s">
        <v>12</v>
      </c>
      <c r="C7" s="15">
        <f>+C8+C13</f>
        <v>9515.4890000000014</v>
      </c>
      <c r="D7" s="15">
        <f>+D8+D13</f>
        <v>49358.378539999998</v>
      </c>
      <c r="E7" s="15">
        <f t="shared" ref="E7:E48" si="0">+C7-D7</f>
        <v>-39842.889539999996</v>
      </c>
      <c r="F7" s="15">
        <f>+F8+F13</f>
        <v>9276.2059999999983</v>
      </c>
      <c r="G7" s="15">
        <f>+G8+G13</f>
        <v>49134.380640000003</v>
      </c>
      <c r="H7" s="15">
        <f t="shared" ref="H7:H48" si="1">+F7-G7</f>
        <v>-39858.174640000005</v>
      </c>
      <c r="I7" s="15">
        <f>+I8+I13</f>
        <v>10043.708999999999</v>
      </c>
      <c r="J7" s="15">
        <f>+J8+J13</f>
        <v>48659.18864</v>
      </c>
      <c r="K7" s="15">
        <f t="shared" ref="K7:K48" si="2">+I7-J7</f>
        <v>-38615.479640000005</v>
      </c>
      <c r="L7" s="15">
        <f>+L8+L13</f>
        <v>8633.8035999999993</v>
      </c>
      <c r="M7" s="15">
        <f>+M8+M13</f>
        <v>47280.129527000005</v>
      </c>
      <c r="N7" s="15">
        <f t="shared" ref="N7:N39" si="3">+L7-M7</f>
        <v>-38646.325927000005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2068.875</v>
      </c>
      <c r="D8" s="15">
        <f>SUM(D9:D12)</f>
        <v>35417.899539999999</v>
      </c>
      <c r="E8" s="15">
        <f t="shared" si="0"/>
        <v>-33349.024539999999</v>
      </c>
      <c r="F8" s="15">
        <f>SUM(F9:F12)</f>
        <v>1645.1180000000002</v>
      </c>
      <c r="G8" s="15">
        <f>SUM(G9:G12)</f>
        <v>35063.125639999998</v>
      </c>
      <c r="H8" s="15">
        <f t="shared" si="1"/>
        <v>-33418.007639999996</v>
      </c>
      <c r="I8" s="15">
        <f>SUM(I9:I12)</f>
        <v>2197.7829999999999</v>
      </c>
      <c r="J8" s="15">
        <f>SUM(J9:J12)</f>
        <v>34635.638639999997</v>
      </c>
      <c r="K8" s="15">
        <f t="shared" si="2"/>
        <v>-32437.855639999998</v>
      </c>
      <c r="L8" s="15">
        <f>SUM(L9:L12)</f>
        <v>1859.8156000000001</v>
      </c>
      <c r="M8" s="15">
        <f>SUM(M9:M12)</f>
        <v>34030.302527</v>
      </c>
      <c r="N8" s="15">
        <f t="shared" si="3"/>
        <v>-32170.486926999998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20.611000000000001</v>
      </c>
      <c r="D10" s="20">
        <v>6640.0252900000005</v>
      </c>
      <c r="E10" s="15">
        <f t="shared" si="0"/>
        <v>-6619.4142900000006</v>
      </c>
      <c r="F10" s="20">
        <v>20.611000000000001</v>
      </c>
      <c r="G10" s="20">
        <v>6047.8041400000002</v>
      </c>
      <c r="H10" s="15">
        <f t="shared" si="1"/>
        <v>-6027.1931400000003</v>
      </c>
      <c r="I10" s="20">
        <v>20.611000000000001</v>
      </c>
      <c r="J10" s="20">
        <v>6147.2981400000008</v>
      </c>
      <c r="K10" s="15">
        <f t="shared" si="2"/>
        <v>-6126.6871400000009</v>
      </c>
      <c r="L10" s="20">
        <v>46.906599999999997</v>
      </c>
      <c r="M10" s="20">
        <v>6134.9265270000005</v>
      </c>
      <c r="N10" s="15">
        <f t="shared" si="3"/>
        <v>-6088.0199270000003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2048.2640000000001</v>
      </c>
      <c r="D12" s="20">
        <v>28777.874250000001</v>
      </c>
      <c r="E12" s="15">
        <f t="shared" si="0"/>
        <v>-26729.610250000002</v>
      </c>
      <c r="F12" s="20">
        <v>1624.5070000000001</v>
      </c>
      <c r="G12" s="20">
        <v>29015.321499999998</v>
      </c>
      <c r="H12" s="15">
        <f t="shared" si="1"/>
        <v>-27390.814499999997</v>
      </c>
      <c r="I12" s="20">
        <v>2177.172</v>
      </c>
      <c r="J12" s="20">
        <v>28488.340499999998</v>
      </c>
      <c r="K12" s="15">
        <f t="shared" si="2"/>
        <v>-26311.1685</v>
      </c>
      <c r="L12" s="20">
        <v>1812.9090000000001</v>
      </c>
      <c r="M12" s="20">
        <v>27895.375999999997</v>
      </c>
      <c r="N12" s="15">
        <f t="shared" si="3"/>
        <v>-26082.466999999997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7446.6140000000005</v>
      </c>
      <c r="D13" s="15">
        <f>SUM(D14:D17)</f>
        <v>13940.479000000001</v>
      </c>
      <c r="E13" s="15">
        <f t="shared" si="0"/>
        <v>-6493.8650000000007</v>
      </c>
      <c r="F13" s="15">
        <f>SUM(F14:F17)</f>
        <v>7631.0879999999988</v>
      </c>
      <c r="G13" s="15">
        <f>SUM(G14:G17)</f>
        <v>14071.255000000001</v>
      </c>
      <c r="H13" s="15">
        <f t="shared" si="1"/>
        <v>-6440.1670000000022</v>
      </c>
      <c r="I13" s="15">
        <f>SUM(I14:I17)</f>
        <v>7845.9259999999995</v>
      </c>
      <c r="J13" s="15">
        <f>SUM(J14:J17)</f>
        <v>14023.550000000001</v>
      </c>
      <c r="K13" s="15">
        <f t="shared" si="2"/>
        <v>-6177.6240000000016</v>
      </c>
      <c r="L13" s="15">
        <f>SUM(L14:L17)</f>
        <v>6773.9879999999994</v>
      </c>
      <c r="M13" s="15">
        <f>SUM(M14:M17)</f>
        <v>13249.827000000003</v>
      </c>
      <c r="N13" s="15">
        <f t="shared" si="3"/>
        <v>-6475.8390000000036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7446.6140000000005</v>
      </c>
      <c r="D17" s="20">
        <v>13940.479000000001</v>
      </c>
      <c r="E17" s="15">
        <f t="shared" si="0"/>
        <v>-6493.8650000000007</v>
      </c>
      <c r="F17" s="20">
        <v>7631.0879999999988</v>
      </c>
      <c r="G17" s="20">
        <v>14071.255000000001</v>
      </c>
      <c r="H17" s="15">
        <f t="shared" si="1"/>
        <v>-6440.1670000000022</v>
      </c>
      <c r="I17" s="20">
        <v>7845.9259999999995</v>
      </c>
      <c r="J17" s="20">
        <v>14023.550000000001</v>
      </c>
      <c r="K17" s="15">
        <f t="shared" si="2"/>
        <v>-6177.6240000000016</v>
      </c>
      <c r="L17" s="20">
        <v>6773.9879999999994</v>
      </c>
      <c r="M17" s="20">
        <v>13249.827000000003</v>
      </c>
      <c r="N17" s="15">
        <f t="shared" si="3"/>
        <v>-6475.8390000000036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21966.2</v>
      </c>
      <c r="D18" s="15">
        <f>+D19+D24</f>
        <v>27498</v>
      </c>
      <c r="E18" s="15">
        <f t="shared" si="0"/>
        <v>-5531.7999999999993</v>
      </c>
      <c r="F18" s="15">
        <f>+F19+F24</f>
        <v>22343</v>
      </c>
      <c r="G18" s="15">
        <f>+G19+G24</f>
        <v>27371.700000000004</v>
      </c>
      <c r="H18" s="15">
        <f t="shared" si="1"/>
        <v>-5028.7000000000044</v>
      </c>
      <c r="I18" s="15">
        <f>+I19+I24</f>
        <v>22644.5</v>
      </c>
      <c r="J18" s="15">
        <f>+J19+J24</f>
        <v>28338.2</v>
      </c>
      <c r="K18" s="15">
        <f t="shared" si="2"/>
        <v>-5693.7000000000007</v>
      </c>
      <c r="L18" s="15">
        <f>+L19+L24</f>
        <v>22643.8</v>
      </c>
      <c r="M18" s="15">
        <f>+M19+M24</f>
        <v>29440.600000000002</v>
      </c>
      <c r="N18" s="15">
        <f t="shared" si="3"/>
        <v>-6796.8000000000029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2716.6</v>
      </c>
      <c r="D19" s="15">
        <f>SUM(D20:D23)</f>
        <v>278.5</v>
      </c>
      <c r="E19" s="15">
        <f t="shared" si="0"/>
        <v>2438.1</v>
      </c>
      <c r="F19" s="15">
        <f>SUM(F20:F23)</f>
        <v>2850.1000000000004</v>
      </c>
      <c r="G19" s="15">
        <f>SUM(G20:G23)</f>
        <v>298.7</v>
      </c>
      <c r="H19" s="15">
        <f t="shared" si="1"/>
        <v>2551.4000000000005</v>
      </c>
      <c r="I19" s="15">
        <f>SUM(I20:I23)</f>
        <v>2965.6</v>
      </c>
      <c r="J19" s="15">
        <f>SUM(J20:J23)</f>
        <v>305</v>
      </c>
      <c r="K19" s="15">
        <f t="shared" si="2"/>
        <v>2660.6</v>
      </c>
      <c r="L19" s="15">
        <f>SUM(L20:L23)</f>
        <v>3306.6</v>
      </c>
      <c r="M19" s="15">
        <f>SUM(M20:M23)</f>
        <v>307</v>
      </c>
      <c r="N19" s="15">
        <f t="shared" si="3"/>
        <v>2999.6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110.5</v>
      </c>
      <c r="D21" s="20">
        <v>4.0999999999999996</v>
      </c>
      <c r="E21" s="15">
        <f t="shared" si="0"/>
        <v>106.4</v>
      </c>
      <c r="F21" s="20">
        <v>110</v>
      </c>
      <c r="G21" s="20">
        <v>4.2</v>
      </c>
      <c r="H21" s="15">
        <f t="shared" si="1"/>
        <v>105.8</v>
      </c>
      <c r="I21" s="20">
        <v>98</v>
      </c>
      <c r="J21" s="20">
        <v>5</v>
      </c>
      <c r="K21" s="15">
        <f t="shared" si="2"/>
        <v>93</v>
      </c>
      <c r="L21" s="20">
        <v>105.19999999999999</v>
      </c>
      <c r="M21" s="20">
        <v>5</v>
      </c>
      <c r="N21" s="15">
        <f t="shared" si="3"/>
        <v>100.19999999999999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2606.1</v>
      </c>
      <c r="D23" s="20">
        <v>274.39999999999998</v>
      </c>
      <c r="E23" s="15">
        <f t="shared" si="0"/>
        <v>2331.6999999999998</v>
      </c>
      <c r="F23" s="20">
        <v>2740.1000000000004</v>
      </c>
      <c r="G23" s="20">
        <v>294.5</v>
      </c>
      <c r="H23" s="15">
        <f t="shared" si="1"/>
        <v>2445.6000000000004</v>
      </c>
      <c r="I23" s="20">
        <v>2867.6</v>
      </c>
      <c r="J23" s="20">
        <v>300</v>
      </c>
      <c r="K23" s="15">
        <f t="shared" si="2"/>
        <v>2567.6</v>
      </c>
      <c r="L23" s="20">
        <v>3201.4</v>
      </c>
      <c r="M23" s="20">
        <v>302</v>
      </c>
      <c r="N23" s="15">
        <f t="shared" si="3"/>
        <v>2899.4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19249.600000000002</v>
      </c>
      <c r="D24" s="15">
        <f>SUM(D25:D28)</f>
        <v>27219.5</v>
      </c>
      <c r="E24" s="15">
        <f t="shared" si="0"/>
        <v>-7969.8999999999978</v>
      </c>
      <c r="F24" s="15">
        <f>SUM(F25:F28)</f>
        <v>19492.900000000001</v>
      </c>
      <c r="G24" s="15">
        <f>SUM(G25:G28)</f>
        <v>27073.000000000004</v>
      </c>
      <c r="H24" s="15">
        <f t="shared" si="1"/>
        <v>-7580.1000000000022</v>
      </c>
      <c r="I24" s="15">
        <f>SUM(I25:I28)</f>
        <v>19678.900000000001</v>
      </c>
      <c r="J24" s="15">
        <f>SUM(J25:J28)</f>
        <v>28033.200000000001</v>
      </c>
      <c r="K24" s="15">
        <f t="shared" si="2"/>
        <v>-8354.2999999999993</v>
      </c>
      <c r="L24" s="15">
        <f>SUM(L25:L28)</f>
        <v>19337.2</v>
      </c>
      <c r="M24" s="15">
        <f>SUM(M25:M28)</f>
        <v>29133.600000000002</v>
      </c>
      <c r="N24" s="15">
        <f t="shared" si="3"/>
        <v>-9796.4000000000015</v>
      </c>
    </row>
    <row r="25" spans="1:14" s="21" customFormat="1" x14ac:dyDescent="0.3">
      <c r="A25" s="13" t="s">
        <v>39</v>
      </c>
      <c r="B25" s="19" t="s">
        <v>16</v>
      </c>
      <c r="C25" s="20">
        <v>11022.7</v>
      </c>
      <c r="D25" s="20">
        <v>0</v>
      </c>
      <c r="E25" s="15">
        <f t="shared" si="0"/>
        <v>11022.7</v>
      </c>
      <c r="F25" s="20">
        <v>10945.9</v>
      </c>
      <c r="G25" s="20">
        <v>0</v>
      </c>
      <c r="H25" s="15">
        <f t="shared" si="1"/>
        <v>10945.9</v>
      </c>
      <c r="I25" s="20">
        <v>10824</v>
      </c>
      <c r="J25" s="20">
        <v>0</v>
      </c>
      <c r="K25" s="15">
        <f t="shared" si="2"/>
        <v>10824</v>
      </c>
      <c r="L25" s="20">
        <v>10358.9</v>
      </c>
      <c r="M25" s="20">
        <v>0</v>
      </c>
      <c r="N25" s="15">
        <f t="shared" si="3"/>
        <v>10358.9</v>
      </c>
    </row>
    <row r="26" spans="1:14" s="21" customFormat="1" x14ac:dyDescent="0.3">
      <c r="A26" s="13" t="s">
        <v>40</v>
      </c>
      <c r="B26" s="19" t="s">
        <v>18</v>
      </c>
      <c r="C26" s="20">
        <v>1801.4</v>
      </c>
      <c r="D26" s="20">
        <v>1084.5</v>
      </c>
      <c r="E26" s="15">
        <f t="shared" si="0"/>
        <v>716.90000000000009</v>
      </c>
      <c r="F26" s="20">
        <v>1826.5</v>
      </c>
      <c r="G26" s="20">
        <v>1108.7</v>
      </c>
      <c r="H26" s="15">
        <f t="shared" si="1"/>
        <v>717.8</v>
      </c>
      <c r="I26" s="20">
        <v>1620.3000000000002</v>
      </c>
      <c r="J26" s="20">
        <v>1109.8</v>
      </c>
      <c r="K26" s="15">
        <f t="shared" si="2"/>
        <v>510.50000000000023</v>
      </c>
      <c r="L26" s="20">
        <v>1467.5</v>
      </c>
      <c r="M26" s="20">
        <v>1165.2</v>
      </c>
      <c r="N26" s="15">
        <f t="shared" si="3"/>
        <v>302.29999999999995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23890.9</v>
      </c>
      <c r="E27" s="15">
        <f t="shared" si="0"/>
        <v>-23890.9</v>
      </c>
      <c r="F27" s="20">
        <v>0</v>
      </c>
      <c r="G27" s="20">
        <v>23207.4</v>
      </c>
      <c r="H27" s="15">
        <f t="shared" si="1"/>
        <v>-23207.4</v>
      </c>
      <c r="I27" s="20">
        <v>0</v>
      </c>
      <c r="J27" s="20">
        <v>24116.9</v>
      </c>
      <c r="K27" s="15">
        <f t="shared" si="2"/>
        <v>-24116.9</v>
      </c>
      <c r="L27" s="20">
        <v>0</v>
      </c>
      <c r="M27" s="20">
        <v>25080</v>
      </c>
      <c r="N27" s="15">
        <f t="shared" si="3"/>
        <v>-25080</v>
      </c>
    </row>
    <row r="28" spans="1:14" s="21" customFormat="1" x14ac:dyDescent="0.3">
      <c r="A28" s="13" t="s">
        <v>42</v>
      </c>
      <c r="B28" s="19" t="s">
        <v>22</v>
      </c>
      <c r="C28" s="20">
        <v>6425.5000000000009</v>
      </c>
      <c r="D28" s="20">
        <v>2244.1</v>
      </c>
      <c r="E28" s="15">
        <f t="shared" si="0"/>
        <v>4181.4000000000015</v>
      </c>
      <c r="F28" s="20">
        <v>6720.5</v>
      </c>
      <c r="G28" s="20">
        <v>2756.9</v>
      </c>
      <c r="H28" s="15">
        <f t="shared" si="1"/>
        <v>3963.6</v>
      </c>
      <c r="I28" s="20">
        <v>7234.6</v>
      </c>
      <c r="J28" s="20">
        <v>2806.5</v>
      </c>
      <c r="K28" s="15">
        <f t="shared" si="2"/>
        <v>4428.1000000000004</v>
      </c>
      <c r="L28" s="20">
        <v>7510.8</v>
      </c>
      <c r="M28" s="20">
        <v>2888.4</v>
      </c>
      <c r="N28" s="15">
        <f t="shared" si="3"/>
        <v>4622.3999999999996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210.40099999999998</v>
      </c>
      <c r="D29" s="15">
        <f>SUM(D30:D33)</f>
        <v>771.12599999999986</v>
      </c>
      <c r="E29" s="15">
        <f t="shared" si="0"/>
        <v>-560.72499999999991</v>
      </c>
      <c r="F29" s="15">
        <f>SUM(F30:F33)</f>
        <v>285.18299999999999</v>
      </c>
      <c r="G29" s="15">
        <f>SUM(G30:G33)</f>
        <v>754.25800000000004</v>
      </c>
      <c r="H29" s="15">
        <f t="shared" si="1"/>
        <v>-469.07500000000005</v>
      </c>
      <c r="I29" s="15">
        <f>SUM(I30:I33)</f>
        <v>384.56099999999992</v>
      </c>
      <c r="J29" s="15">
        <f>SUM(J30:J33)</f>
        <v>735.57299999999998</v>
      </c>
      <c r="K29" s="15">
        <f t="shared" si="2"/>
        <v>-351.01200000000006</v>
      </c>
      <c r="L29" s="15">
        <f>SUM(L30:L33)</f>
        <v>316.642</v>
      </c>
      <c r="M29" s="15">
        <f>SUM(M30:M33)</f>
        <v>756.303</v>
      </c>
      <c r="N29" s="15">
        <f t="shared" si="3"/>
        <v>-439.661</v>
      </c>
    </row>
    <row r="30" spans="1:14" s="21" customFormat="1" x14ac:dyDescent="0.3">
      <c r="A30" s="13" t="s">
        <v>45</v>
      </c>
      <c r="B30" s="19" t="s">
        <v>16</v>
      </c>
      <c r="C30" s="20">
        <v>13.1</v>
      </c>
      <c r="D30" s="20">
        <v>244.29999999999998</v>
      </c>
      <c r="E30" s="15">
        <f t="shared" si="0"/>
        <v>-231.2</v>
      </c>
      <c r="F30" s="20">
        <v>10.5</v>
      </c>
      <c r="G30" s="20">
        <v>209.89999999999998</v>
      </c>
      <c r="H30" s="15">
        <f t="shared" si="1"/>
        <v>-199.39999999999998</v>
      </c>
      <c r="I30" s="20">
        <v>9.6999999999999993</v>
      </c>
      <c r="J30" s="20">
        <v>216.39999999999998</v>
      </c>
      <c r="K30" s="15">
        <f t="shared" si="2"/>
        <v>-206.7</v>
      </c>
      <c r="L30" s="20">
        <v>8.8000000000000007</v>
      </c>
      <c r="M30" s="20">
        <v>174.6</v>
      </c>
      <c r="N30" s="15">
        <f t="shared" si="3"/>
        <v>-165.79999999999998</v>
      </c>
    </row>
    <row r="31" spans="1:14" s="21" customFormat="1" x14ac:dyDescent="0.3">
      <c r="A31" s="13" t="s">
        <v>46</v>
      </c>
      <c r="B31" s="19" t="s">
        <v>18</v>
      </c>
      <c r="C31" s="20">
        <v>126.6</v>
      </c>
      <c r="D31" s="20">
        <v>291.39999999999998</v>
      </c>
      <c r="E31" s="15">
        <f t="shared" si="0"/>
        <v>-164.79999999999998</v>
      </c>
      <c r="F31" s="20">
        <v>138.4</v>
      </c>
      <c r="G31" s="20">
        <v>304.8</v>
      </c>
      <c r="H31" s="15">
        <f t="shared" si="1"/>
        <v>-166.4</v>
      </c>
      <c r="I31" s="20">
        <v>161.6</v>
      </c>
      <c r="J31" s="20">
        <v>349.59999999999997</v>
      </c>
      <c r="K31" s="15">
        <f t="shared" si="2"/>
        <v>-187.99999999999997</v>
      </c>
      <c r="L31" s="20">
        <v>174.6</v>
      </c>
      <c r="M31" s="20">
        <v>444.2</v>
      </c>
      <c r="N31" s="15">
        <f t="shared" si="3"/>
        <v>-269.60000000000002</v>
      </c>
    </row>
    <row r="32" spans="1:14" s="21" customFormat="1" x14ac:dyDescent="0.3">
      <c r="A32" s="13" t="s">
        <v>47</v>
      </c>
      <c r="B32" s="19" t="s">
        <v>20</v>
      </c>
      <c r="C32" s="20">
        <v>0</v>
      </c>
      <c r="D32" s="20">
        <v>233.71699999999998</v>
      </c>
      <c r="E32" s="15">
        <f t="shared" si="0"/>
        <v>-233.71699999999998</v>
      </c>
      <c r="F32" s="20">
        <v>0.4</v>
      </c>
      <c r="G32" s="20">
        <v>237.727</v>
      </c>
      <c r="H32" s="15">
        <f t="shared" si="1"/>
        <v>-237.327</v>
      </c>
      <c r="I32" s="20">
        <v>3.6349999999999998</v>
      </c>
      <c r="J32" s="20">
        <v>168.298</v>
      </c>
      <c r="K32" s="15">
        <f t="shared" si="2"/>
        <v>-164.66300000000001</v>
      </c>
      <c r="L32" s="20">
        <v>0</v>
      </c>
      <c r="M32" s="20">
        <v>135.988</v>
      </c>
      <c r="N32" s="15">
        <f t="shared" si="3"/>
        <v>-135.988</v>
      </c>
    </row>
    <row r="33" spans="1:14" s="21" customFormat="1" x14ac:dyDescent="0.3">
      <c r="A33" s="13" t="s">
        <v>48</v>
      </c>
      <c r="B33" s="19" t="s">
        <v>22</v>
      </c>
      <c r="C33" s="20">
        <v>70.700999999999993</v>
      </c>
      <c r="D33" s="20">
        <v>1.7089999999999999</v>
      </c>
      <c r="E33" s="15">
        <f t="shared" si="0"/>
        <v>68.99199999999999</v>
      </c>
      <c r="F33" s="20">
        <v>135.88299999999998</v>
      </c>
      <c r="G33" s="20">
        <v>1.831</v>
      </c>
      <c r="H33" s="15">
        <f t="shared" si="1"/>
        <v>134.05199999999999</v>
      </c>
      <c r="I33" s="20">
        <v>209.62599999999998</v>
      </c>
      <c r="J33" s="20">
        <v>1.2749999999999999</v>
      </c>
      <c r="K33" s="15">
        <f t="shared" si="2"/>
        <v>208.35099999999997</v>
      </c>
      <c r="L33" s="20">
        <v>133.24199999999999</v>
      </c>
      <c r="M33" s="20">
        <v>1.5150000000000001</v>
      </c>
      <c r="N33" s="15">
        <f t="shared" si="3"/>
        <v>131.727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22389.73</v>
      </c>
      <c r="D34" s="15">
        <f>SUM(D36:D39)</f>
        <v>26756.249000000003</v>
      </c>
      <c r="E34" s="15">
        <f t="shared" si="0"/>
        <v>-4366.5190000000039</v>
      </c>
      <c r="F34" s="15">
        <f>SUM(F36:F39)</f>
        <v>20985.961000000003</v>
      </c>
      <c r="G34" s="15">
        <f>SUM(G36:G39)</f>
        <v>25682.029000000002</v>
      </c>
      <c r="H34" s="15">
        <f t="shared" si="1"/>
        <v>-4696.0679999999993</v>
      </c>
      <c r="I34" s="15">
        <f>SUM(I36:I39)</f>
        <v>23499.048999999999</v>
      </c>
      <c r="J34" s="15">
        <f>SUM(J36:J39)</f>
        <v>27756.787</v>
      </c>
      <c r="K34" s="15">
        <f t="shared" si="2"/>
        <v>-4257.7380000000012</v>
      </c>
      <c r="L34" s="15">
        <f>SUM(L36:L39)</f>
        <v>21449.088</v>
      </c>
      <c r="M34" s="15">
        <f>SUM(M36:M39)</f>
        <v>26123.427000000003</v>
      </c>
      <c r="N34" s="15">
        <f t="shared" si="3"/>
        <v>-4674.3390000000036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8028.2</v>
      </c>
      <c r="D36" s="20">
        <v>10044.900000000001</v>
      </c>
      <c r="E36" s="15">
        <f t="shared" si="0"/>
        <v>-2016.7000000000016</v>
      </c>
      <c r="F36" s="20">
        <v>5066.8</v>
      </c>
      <c r="G36" s="20">
        <v>8947.4000000000015</v>
      </c>
      <c r="H36" s="15">
        <f t="shared" si="1"/>
        <v>-3880.6000000000013</v>
      </c>
      <c r="I36" s="20">
        <v>6700.2</v>
      </c>
      <c r="J36" s="20">
        <v>11490.7</v>
      </c>
      <c r="K36" s="15">
        <f t="shared" si="2"/>
        <v>-4790.5000000000009</v>
      </c>
      <c r="L36" s="20">
        <v>4793.5999999999995</v>
      </c>
      <c r="M36" s="20">
        <v>9868.2000000000007</v>
      </c>
      <c r="N36" s="15">
        <f t="shared" si="3"/>
        <v>-5074.6000000000013</v>
      </c>
    </row>
    <row r="37" spans="1:14" s="21" customFormat="1" x14ac:dyDescent="0.3">
      <c r="A37" s="13" t="s">
        <v>53</v>
      </c>
      <c r="B37" s="19" t="s">
        <v>18</v>
      </c>
      <c r="C37" s="20">
        <v>7385.6</v>
      </c>
      <c r="D37" s="20">
        <v>4593.8999999999996</v>
      </c>
      <c r="E37" s="15">
        <f t="shared" si="0"/>
        <v>2791.7000000000007</v>
      </c>
      <c r="F37" s="20">
        <v>8432.7000000000007</v>
      </c>
      <c r="G37" s="20">
        <v>4516.2999999999993</v>
      </c>
      <c r="H37" s="15">
        <f t="shared" si="1"/>
        <v>3916.4000000000015</v>
      </c>
      <c r="I37" s="20">
        <v>8773.6999999999989</v>
      </c>
      <c r="J37" s="20">
        <v>4593.2000000000007</v>
      </c>
      <c r="K37" s="15">
        <f t="shared" si="2"/>
        <v>4180.4999999999982</v>
      </c>
      <c r="L37" s="20">
        <v>9514.7000000000007</v>
      </c>
      <c r="M37" s="20">
        <v>4745.1000000000004</v>
      </c>
      <c r="N37" s="15">
        <f t="shared" si="3"/>
        <v>4769.6000000000004</v>
      </c>
    </row>
    <row r="38" spans="1:14" s="21" customFormat="1" x14ac:dyDescent="0.3">
      <c r="A38" s="13" t="s">
        <v>54</v>
      </c>
      <c r="B38" s="19" t="s">
        <v>20</v>
      </c>
      <c r="C38" s="20">
        <v>3057.5479999999998</v>
      </c>
      <c r="D38" s="20">
        <v>3803.6</v>
      </c>
      <c r="E38" s="15">
        <f t="shared" si="0"/>
        <v>-746.05200000000013</v>
      </c>
      <c r="F38" s="20">
        <v>3353.1129999999998</v>
      </c>
      <c r="G38" s="20">
        <v>3702.8959999999997</v>
      </c>
      <c r="H38" s="15">
        <f t="shared" si="1"/>
        <v>-349.7829999999999</v>
      </c>
      <c r="I38" s="20">
        <v>3884.9270000000001</v>
      </c>
      <c r="J38" s="20">
        <v>3749.8409999999999</v>
      </c>
      <c r="K38" s="15">
        <f t="shared" si="2"/>
        <v>135.08600000000024</v>
      </c>
      <c r="L38" s="20">
        <v>3182.8679999999999</v>
      </c>
      <c r="M38" s="20">
        <v>3703.5990000000002</v>
      </c>
      <c r="N38" s="15">
        <f t="shared" si="3"/>
        <v>-520.73100000000022</v>
      </c>
    </row>
    <row r="39" spans="1:14" s="21" customFormat="1" x14ac:dyDescent="0.3">
      <c r="A39" s="13" t="s">
        <v>55</v>
      </c>
      <c r="B39" s="19" t="s">
        <v>22</v>
      </c>
      <c r="C39" s="20">
        <v>3918.3820000000001</v>
      </c>
      <c r="D39" s="20">
        <v>8313.8490000000002</v>
      </c>
      <c r="E39" s="15">
        <f t="shared" si="0"/>
        <v>-4395.4670000000006</v>
      </c>
      <c r="F39" s="20">
        <v>4133.348</v>
      </c>
      <c r="G39" s="20">
        <v>8515.4329999999991</v>
      </c>
      <c r="H39" s="15">
        <f t="shared" si="1"/>
        <v>-4382.0849999999991</v>
      </c>
      <c r="I39" s="20">
        <v>4140.2219999999998</v>
      </c>
      <c r="J39" s="20">
        <v>7923.0459999999994</v>
      </c>
      <c r="K39" s="15">
        <f t="shared" si="2"/>
        <v>-3782.8239999999996</v>
      </c>
      <c r="L39" s="20">
        <v>3957.9200000000005</v>
      </c>
      <c r="M39" s="20">
        <v>7806.5280000000002</v>
      </c>
      <c r="N39" s="15">
        <f t="shared" si="3"/>
        <v>-3848.6079999999997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871.52099999999996</v>
      </c>
      <c r="D41" s="20">
        <v>0</v>
      </c>
      <c r="E41" s="15">
        <f t="shared" si="0"/>
        <v>871.52099999999996</v>
      </c>
      <c r="F41" s="20">
        <v>1006.813</v>
      </c>
      <c r="G41" s="20">
        <v>0</v>
      </c>
      <c r="H41" s="15">
        <f t="shared" ref="H41:H47" si="4">+F41-G41</f>
        <v>1006.813</v>
      </c>
      <c r="I41" s="20">
        <v>1012.6270000000001</v>
      </c>
      <c r="J41" s="20">
        <v>0</v>
      </c>
      <c r="K41" s="15">
        <f t="shared" ref="K41:K47" si="5">+I41-J41</f>
        <v>1012.6270000000001</v>
      </c>
      <c r="L41" s="20">
        <v>1071.5909999999999</v>
      </c>
      <c r="M41" s="20">
        <v>0</v>
      </c>
      <c r="N41" s="15">
        <f t="shared" ref="N41:N48" si="6">+L41-M41</f>
        <v>1071.5909999999999</v>
      </c>
    </row>
    <row r="42" spans="1:14" s="21" customFormat="1" x14ac:dyDescent="0.3">
      <c r="A42" s="13" t="s">
        <v>59</v>
      </c>
      <c r="B42" s="19" t="s">
        <v>60</v>
      </c>
      <c r="C42" s="20">
        <v>12286.406999999999</v>
      </c>
      <c r="D42" s="20">
        <v>9199.16</v>
      </c>
      <c r="E42" s="15">
        <f t="shared" si="0"/>
        <v>3087.2469999999994</v>
      </c>
      <c r="F42" s="20">
        <v>10094.316999999999</v>
      </c>
      <c r="G42" s="20">
        <v>9414.7020000000011</v>
      </c>
      <c r="H42" s="15">
        <f t="shared" si="4"/>
        <v>679.61499999999796</v>
      </c>
      <c r="I42" s="20">
        <v>12574.312</v>
      </c>
      <c r="J42" s="20">
        <v>9617.8320000000003</v>
      </c>
      <c r="K42" s="15">
        <f t="shared" si="5"/>
        <v>2956.4799999999996</v>
      </c>
      <c r="L42" s="20">
        <v>10397.725</v>
      </c>
      <c r="M42" s="20">
        <v>8446.4390000000003</v>
      </c>
      <c r="N42" s="15">
        <f t="shared" si="6"/>
        <v>1951.2860000000001</v>
      </c>
    </row>
    <row r="43" spans="1:14" s="21" customFormat="1" x14ac:dyDescent="0.3">
      <c r="A43" s="13" t="s">
        <v>61</v>
      </c>
      <c r="B43" s="19" t="s">
        <v>62</v>
      </c>
      <c r="C43" s="20">
        <v>5718.277</v>
      </c>
      <c r="D43" s="20">
        <v>13611.094999999999</v>
      </c>
      <c r="E43" s="15">
        <f t="shared" si="0"/>
        <v>-7892.8179999999993</v>
      </c>
      <c r="F43" s="20">
        <v>6257.7889999999998</v>
      </c>
      <c r="G43" s="20">
        <v>12059.906999999999</v>
      </c>
      <c r="H43" s="15">
        <f t="shared" si="4"/>
        <v>-5802.1179999999995</v>
      </c>
      <c r="I43" s="20">
        <v>6330.9859999999999</v>
      </c>
      <c r="J43" s="20">
        <v>13944.358999999999</v>
      </c>
      <c r="K43" s="15">
        <f t="shared" si="5"/>
        <v>-7613.3729999999987</v>
      </c>
      <c r="L43" s="20">
        <v>6573.7759999999998</v>
      </c>
      <c r="M43" s="20">
        <v>13651.448</v>
      </c>
      <c r="N43" s="15">
        <f t="shared" si="6"/>
        <v>-7077.6720000000005</v>
      </c>
    </row>
    <row r="44" spans="1:14" s="21" customFormat="1" x14ac:dyDescent="0.3">
      <c r="A44" s="13" t="s">
        <v>63</v>
      </c>
      <c r="B44" s="19" t="s">
        <v>64</v>
      </c>
      <c r="C44" s="20">
        <v>265.20000000000005</v>
      </c>
      <c r="D44" s="20">
        <v>41.7</v>
      </c>
      <c r="E44" s="15">
        <f t="shared" si="0"/>
        <v>223.50000000000006</v>
      </c>
      <c r="F44" s="20">
        <v>278.60000000000002</v>
      </c>
      <c r="G44" s="20">
        <v>81.900000000000006</v>
      </c>
      <c r="H44" s="15">
        <f t="shared" si="4"/>
        <v>196.70000000000002</v>
      </c>
      <c r="I44" s="20">
        <v>303</v>
      </c>
      <c r="J44" s="20">
        <v>47.1</v>
      </c>
      <c r="K44" s="15">
        <f t="shared" si="5"/>
        <v>255.9</v>
      </c>
      <c r="L44" s="20">
        <v>307.89999999999998</v>
      </c>
      <c r="M44" s="20">
        <v>57.5</v>
      </c>
      <c r="N44" s="15">
        <f t="shared" si="6"/>
        <v>250.39999999999998</v>
      </c>
    </row>
    <row r="45" spans="1:14" s="21" customFormat="1" x14ac:dyDescent="0.3">
      <c r="A45" s="13" t="s">
        <v>65</v>
      </c>
      <c r="B45" s="19" t="s">
        <v>66</v>
      </c>
      <c r="C45" s="20">
        <v>2879.625</v>
      </c>
      <c r="D45" s="20">
        <v>3371.3940000000002</v>
      </c>
      <c r="E45" s="15">
        <f t="shared" si="0"/>
        <v>-491.76900000000023</v>
      </c>
      <c r="F45" s="20">
        <v>2923.0420000000004</v>
      </c>
      <c r="G45" s="20">
        <v>3615.7200000000003</v>
      </c>
      <c r="H45" s="15">
        <f t="shared" si="4"/>
        <v>-692.67799999999988</v>
      </c>
      <c r="I45" s="20">
        <v>2874.2239999999997</v>
      </c>
      <c r="J45" s="20">
        <v>3661.3959999999997</v>
      </c>
      <c r="K45" s="15">
        <f t="shared" si="5"/>
        <v>-787.17200000000003</v>
      </c>
      <c r="L45" s="20">
        <v>2708.1959999999999</v>
      </c>
      <c r="M45" s="20">
        <v>3506.24</v>
      </c>
      <c r="N45" s="15">
        <f t="shared" si="6"/>
        <v>-798.04399999999987</v>
      </c>
    </row>
    <row r="46" spans="1:14" s="21" customFormat="1" x14ac:dyDescent="0.3">
      <c r="A46" s="13" t="s">
        <v>67</v>
      </c>
      <c r="B46" s="19" t="s">
        <v>68</v>
      </c>
      <c r="C46" s="20">
        <v>368.7</v>
      </c>
      <c r="D46" s="20">
        <v>151.30000000000001</v>
      </c>
      <c r="E46" s="15">
        <f t="shared" si="0"/>
        <v>217.39999999999998</v>
      </c>
      <c r="F46" s="20">
        <v>425.40000000000003</v>
      </c>
      <c r="G46" s="20">
        <v>124.3</v>
      </c>
      <c r="H46" s="15">
        <f t="shared" si="4"/>
        <v>301.10000000000002</v>
      </c>
      <c r="I46" s="20">
        <v>403.9</v>
      </c>
      <c r="J46" s="20">
        <v>85.1</v>
      </c>
      <c r="K46" s="15">
        <f t="shared" si="5"/>
        <v>318.79999999999995</v>
      </c>
      <c r="L46" s="20">
        <v>389.90000000000003</v>
      </c>
      <c r="M46" s="20">
        <v>55.800000000000004</v>
      </c>
      <c r="N46" s="15">
        <f t="shared" si="6"/>
        <v>334.1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381.6</v>
      </c>
      <c r="E47" s="15">
        <f t="shared" si="0"/>
        <v>-381.6</v>
      </c>
      <c r="F47" s="20">
        <v>0</v>
      </c>
      <c r="G47" s="20">
        <v>385.5</v>
      </c>
      <c r="H47" s="15">
        <f t="shared" si="4"/>
        <v>-385.5</v>
      </c>
      <c r="I47" s="20">
        <v>0</v>
      </c>
      <c r="J47" s="20">
        <v>401</v>
      </c>
      <c r="K47" s="15">
        <f t="shared" si="5"/>
        <v>-401</v>
      </c>
      <c r="L47" s="20">
        <v>0</v>
      </c>
      <c r="M47" s="20">
        <v>406</v>
      </c>
      <c r="N47" s="15">
        <f t="shared" si="6"/>
        <v>-406</v>
      </c>
    </row>
    <row r="48" spans="1:14" s="21" customFormat="1" x14ac:dyDescent="0.3">
      <c r="A48" s="13" t="s">
        <v>71</v>
      </c>
      <c r="B48" s="17" t="s">
        <v>72</v>
      </c>
      <c r="C48" s="20">
        <v>2047.8</v>
      </c>
      <c r="D48" s="23"/>
      <c r="E48" s="15">
        <f t="shared" si="0"/>
        <v>2047.8</v>
      </c>
      <c r="F48" s="20">
        <v>1682.6</v>
      </c>
      <c r="G48" s="23"/>
      <c r="H48" s="15">
        <f t="shared" si="1"/>
        <v>1682.6</v>
      </c>
      <c r="I48" s="20">
        <v>1773.5000000000002</v>
      </c>
      <c r="J48" s="23"/>
      <c r="K48" s="15">
        <f t="shared" si="2"/>
        <v>1773.5000000000002</v>
      </c>
      <c r="L48" s="20">
        <v>2169.7000000000003</v>
      </c>
      <c r="M48" s="23"/>
      <c r="N48" s="15">
        <f t="shared" si="6"/>
        <v>2169.7000000000003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2020-06-22T12:33:18Z</dcterms:created>
  <dcterms:modified xsi:type="dcterms:W3CDTF">2020-06-22T12:33:52Z</dcterms:modified>
</cp:coreProperties>
</file>