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6F6E6192-33E2-4C4C-A5A9-A2F647EFF27A}" xr6:coauthVersionLast="41" xr6:coauthVersionMax="41" xr10:uidLastSave="{00000000-0000-0000-0000-000000000000}"/>
  <bookViews>
    <workbookView xWindow="-120" yWindow="-120" windowWidth="29040" windowHeight="17580" xr2:uid="{E3A4363A-D478-4FD6-A607-27BF976F7997}"/>
  </bookViews>
  <sheets>
    <sheet name="IIP_2012" sheetId="1" r:id="rId1"/>
  </sheets>
  <definedNames>
    <definedName name="_xlnm._FilterDatabase" localSheetId="0" hidden="1">IIP_2012!$A$6:$WSB$48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J34" i="1"/>
  <c r="I34" i="1"/>
  <c r="G34" i="1"/>
  <c r="F34" i="1"/>
  <c r="H34" i="1" s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K29" i="1" s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H24" i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J19" i="1"/>
  <c r="J18" i="1" s="1"/>
  <c r="I19" i="1"/>
  <c r="G19" i="1"/>
  <c r="F19" i="1"/>
  <c r="D19" i="1"/>
  <c r="D18" i="1" s="1"/>
  <c r="C19" i="1"/>
  <c r="L18" i="1"/>
  <c r="G18" i="1"/>
  <c r="F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G13" i="1"/>
  <c r="H13" i="1" s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J8" i="1"/>
  <c r="J7" i="1" s="1"/>
  <c r="J6" i="1" s="1"/>
  <c r="I8" i="1"/>
  <c r="G8" i="1"/>
  <c r="F8" i="1"/>
  <c r="F7" i="1" s="1"/>
  <c r="F6" i="1" s="1"/>
  <c r="D8" i="1"/>
  <c r="D7" i="1" s="1"/>
  <c r="D6" i="1" s="1"/>
  <c r="C8" i="1"/>
  <c r="I7" i="1"/>
  <c r="K7" i="1" l="1"/>
  <c r="N13" i="1"/>
  <c r="H19" i="1"/>
  <c r="N19" i="1"/>
  <c r="E8" i="1"/>
  <c r="H8" i="1"/>
  <c r="M6" i="1"/>
  <c r="N34" i="1"/>
  <c r="K8" i="1"/>
  <c r="E13" i="1"/>
  <c r="K13" i="1"/>
  <c r="H18" i="1"/>
  <c r="K19" i="1"/>
  <c r="E24" i="1"/>
  <c r="M18" i="1"/>
  <c r="N18" i="1" s="1"/>
  <c r="H29" i="1"/>
  <c r="G7" i="1"/>
  <c r="G6" i="1" s="1"/>
  <c r="H6" i="1" s="1"/>
  <c r="C18" i="1"/>
  <c r="E18" i="1" s="1"/>
  <c r="I6" i="1"/>
  <c r="K6" i="1" s="1"/>
  <c r="C7" i="1"/>
  <c r="N8" i="1"/>
  <c r="I18" i="1"/>
  <c r="K18" i="1" s="1"/>
  <c r="E19" i="1"/>
  <c r="N24" i="1"/>
  <c r="K34" i="1"/>
  <c r="L7" i="1"/>
  <c r="E7" i="1" l="1"/>
  <c r="C6" i="1"/>
  <c r="E6" i="1" s="1"/>
  <c r="N7" i="1"/>
  <c r="L6" i="1"/>
  <c r="N6" i="1" s="1"/>
  <c r="H7" i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<sst xmlns="http://schemas.openxmlformats.org/spreadsheetml/2006/main" count="102" uniqueCount="73">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</sst>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</cellXfs>
  <cellStyles count="4">
    <cellStyle name="Normal" xfId="0" builtinId="0"/>
    <cellStyle name="Normal 3" xfId="3" xr:uid="{ED5D4E01-66CC-4256-84C7-2117FBEEC9FD}"/>
    <cellStyle name="Normal 7" xfId="1" xr:uid="{F4CFBC93-CEAF-4923-B89B-617531334904}"/>
    <cellStyle name="Normal_Booklet 2011_euro17_WGES_2011_280" xfId="2" xr:uid="{10666B36-6F91-41ED-912A-1691BFDF5B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42373-4ABD-4310-9BB7-7EB02232AADF}">
  <sheetPr>
    <tabColor rgb="FFFF0000"/>
    <pageSetUpPr fitToPage="1"/>
  </sheetPr>
  <dimension ref="A1:N48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2012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+C7+C18+C29+C34+C48</f>
        <v>47308.986898256066</v>
      </c>
      <c r="D6" s="15">
        <f>+D7+D18+D29+D34</f>
        <v>92033.235340577288</v>
      </c>
      <c r="E6" s="15">
        <f>+C6-D6</f>
        <v>-44724.248442321223</v>
      </c>
      <c r="F6" s="15">
        <f>+F7+F18+F29+F34+F48</f>
        <v>47043.897999999994</v>
      </c>
      <c r="G6" s="15">
        <f>+G7+G18+G29+G34</f>
        <v>91031.116999999998</v>
      </c>
      <c r="H6" s="15">
        <f>+F6-G6</f>
        <v>-43987.219000000005</v>
      </c>
      <c r="I6" s="15">
        <f>+I7+I18+I29+I34+I48</f>
        <v>44293.760000000002</v>
      </c>
      <c r="J6" s="15">
        <f>+J7+J18+J29+J34</f>
        <v>88748.752999999997</v>
      </c>
      <c r="K6" s="15">
        <f>+I6-J6</f>
        <v>-44454.992999999995</v>
      </c>
      <c r="L6" s="15">
        <f>+L7+L18+L29+L34+L48</f>
        <v>45772.70720940327</v>
      </c>
      <c r="M6" s="15">
        <f>+M7+M18+M29+M34</f>
        <v>90281.621503336122</v>
      </c>
      <c r="N6" s="15">
        <f>+L6-M6</f>
        <v>-44508.914293932852</v>
      </c>
    </row>
    <row r="7" spans="1:14" s="16" customFormat="1" x14ac:dyDescent="0.25">
      <c r="A7" s="13" t="s">
        <v>11</v>
      </c>
      <c r="B7" s="17" t="s">
        <v>12</v>
      </c>
      <c r="C7" s="15">
        <f>+C8+C13</f>
        <v>9854.3670000000002</v>
      </c>
      <c r="D7" s="15">
        <f>+D8+D13</f>
        <v>47176.784</v>
      </c>
      <c r="E7" s="15">
        <f t="shared" ref="E7:E48" si="0">+C7-D7</f>
        <v>-37322.417000000001</v>
      </c>
      <c r="F7" s="15">
        <f>+F8+F13</f>
        <v>9754.9419999999991</v>
      </c>
      <c r="G7" s="15">
        <f>+G8+G13</f>
        <v>46655.644</v>
      </c>
      <c r="H7" s="15">
        <f t="shared" ref="H7:H48" si="1">+F7-G7</f>
        <v>-36900.702000000005</v>
      </c>
      <c r="I7" s="15">
        <f>+I8+I13</f>
        <v>9528.18</v>
      </c>
      <c r="J7" s="15">
        <f>+J8+J13</f>
        <v>46613.441999999995</v>
      </c>
      <c r="K7" s="15">
        <f t="shared" ref="K7:K48" si="2">+I7-J7</f>
        <v>-37085.261999999995</v>
      </c>
      <c r="L7" s="15">
        <f>+L8+L13</f>
        <v>8853.5920000000006</v>
      </c>
      <c r="M7" s="15">
        <f>+M8+M13</f>
        <v>47021.767753999993</v>
      </c>
      <c r="N7" s="15">
        <f t="shared" ref="N7:N39" si="3">+L7-M7</f>
        <v>-38168.175753999996</v>
      </c>
    </row>
    <row r="8" spans="1:14" s="16" customFormat="1" x14ac:dyDescent="0.25">
      <c r="A8" s="13" t="s">
        <v>13</v>
      </c>
      <c r="B8" s="18" t="s">
        <v>14</v>
      </c>
      <c r="C8" s="15">
        <f>SUM(C9:C12)</f>
        <v>2463.66</v>
      </c>
      <c r="D8" s="15">
        <f>SUM(D9:D12)</f>
        <v>34550.61</v>
      </c>
      <c r="E8" s="15">
        <f t="shared" si="0"/>
        <v>-32086.95</v>
      </c>
      <c r="F8" s="15">
        <f>SUM(F9:F12)</f>
        <v>2715.3980000000001</v>
      </c>
      <c r="G8" s="15">
        <f>SUM(G9:G12)</f>
        <v>34122.366000000002</v>
      </c>
      <c r="H8" s="15">
        <f t="shared" si="1"/>
        <v>-31406.968000000001</v>
      </c>
      <c r="I8" s="15">
        <f>SUM(I9:I12)</f>
        <v>2936.3199999999997</v>
      </c>
      <c r="J8" s="15">
        <f>SUM(J9:J12)</f>
        <v>34091.642999999996</v>
      </c>
      <c r="K8" s="15">
        <f t="shared" si="2"/>
        <v>-31155.322999999997</v>
      </c>
      <c r="L8" s="15">
        <f>SUM(L9:L12)</f>
        <v>3003.1439999999998</v>
      </c>
      <c r="M8" s="15">
        <f>SUM(M9:M12)</f>
        <v>34131.553753999993</v>
      </c>
      <c r="N8" s="15">
        <f t="shared" si="3"/>
        <v>-31128.409753999993</v>
      </c>
    </row>
    <row r="9" spans="1:14" s="21" customFormat="1" x14ac:dyDescent="0.25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25">
      <c r="A10" s="13" t="s">
        <v>17</v>
      </c>
      <c r="B10" s="19" t="s">
        <v>18</v>
      </c>
      <c r="C10" s="20">
        <v>13.2</v>
      </c>
      <c r="D10" s="20">
        <v>5848.6</v>
      </c>
      <c r="E10" s="15">
        <f t="shared" si="0"/>
        <v>-5835.4000000000005</v>
      </c>
      <c r="F10" s="20">
        <v>14.2</v>
      </c>
      <c r="G10" s="20">
        <v>5885.3</v>
      </c>
      <c r="H10" s="15">
        <f t="shared" si="1"/>
        <v>-5871.1</v>
      </c>
      <c r="I10" s="20">
        <v>16.2</v>
      </c>
      <c r="J10" s="20">
        <v>5866.7</v>
      </c>
      <c r="K10" s="15">
        <f t="shared" si="2"/>
        <v>-5850.5</v>
      </c>
      <c r="L10" s="20">
        <v>18.364999999999998</v>
      </c>
      <c r="M10" s="20">
        <v>6092.1777540000003</v>
      </c>
      <c r="N10" s="15">
        <f t="shared" si="3"/>
        <v>-6073.8127540000005</v>
      </c>
    </row>
    <row r="11" spans="1:14" s="21" customFormat="1" x14ac:dyDescent="0.25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0</v>
      </c>
      <c r="M11" s="20">
        <v>0</v>
      </c>
      <c r="N11" s="15">
        <f t="shared" si="3"/>
        <v>0</v>
      </c>
    </row>
    <row r="12" spans="1:14" s="21" customFormat="1" x14ac:dyDescent="0.25">
      <c r="A12" s="13" t="s">
        <v>21</v>
      </c>
      <c r="B12" s="19" t="s">
        <v>22</v>
      </c>
      <c r="C12" s="20">
        <v>2450.46</v>
      </c>
      <c r="D12" s="20">
        <v>28702.01</v>
      </c>
      <c r="E12" s="15">
        <f t="shared" si="0"/>
        <v>-26251.55</v>
      </c>
      <c r="F12" s="20">
        <v>2701.1980000000003</v>
      </c>
      <c r="G12" s="20">
        <v>28237.066000000003</v>
      </c>
      <c r="H12" s="15">
        <f t="shared" si="1"/>
        <v>-25535.868000000002</v>
      </c>
      <c r="I12" s="20">
        <v>2920.12</v>
      </c>
      <c r="J12" s="20">
        <v>28224.942999999999</v>
      </c>
      <c r="K12" s="15">
        <f t="shared" si="2"/>
        <v>-25304.823</v>
      </c>
      <c r="L12" s="20">
        <v>2984.779</v>
      </c>
      <c r="M12" s="20">
        <v>28039.375999999997</v>
      </c>
      <c r="N12" s="15">
        <f t="shared" si="3"/>
        <v>-25054.596999999998</v>
      </c>
    </row>
    <row r="13" spans="1:14" s="21" customFormat="1" x14ac:dyDescent="0.25">
      <c r="A13" s="13" t="s">
        <v>23</v>
      </c>
      <c r="B13" s="18" t="s">
        <v>24</v>
      </c>
      <c r="C13" s="15">
        <f>SUM(C14:C17)</f>
        <v>7390.7070000000003</v>
      </c>
      <c r="D13" s="15">
        <f>SUM(D14:D17)</f>
        <v>12626.174000000001</v>
      </c>
      <c r="E13" s="15">
        <f t="shared" si="0"/>
        <v>-5235.4670000000006</v>
      </c>
      <c r="F13" s="15">
        <f>SUM(F14:F17)</f>
        <v>7039.5439999999999</v>
      </c>
      <c r="G13" s="15">
        <f>SUM(G14:G17)</f>
        <v>12533.278</v>
      </c>
      <c r="H13" s="15">
        <f t="shared" si="1"/>
        <v>-5493.7340000000004</v>
      </c>
      <c r="I13" s="15">
        <f>SUM(I14:I17)</f>
        <v>6591.86</v>
      </c>
      <c r="J13" s="15">
        <f>SUM(J14:J17)</f>
        <v>12521.799000000001</v>
      </c>
      <c r="K13" s="15">
        <f t="shared" si="2"/>
        <v>-5929.9390000000012</v>
      </c>
      <c r="L13" s="15">
        <f>SUM(L14:L17)</f>
        <v>5850.4480000000003</v>
      </c>
      <c r="M13" s="15">
        <f>SUM(M14:M17)</f>
        <v>12890.214</v>
      </c>
      <c r="N13" s="15">
        <f t="shared" si="3"/>
        <v>-7039.7659999999996</v>
      </c>
    </row>
    <row r="14" spans="1:14" s="21" customFormat="1" x14ac:dyDescent="0.25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25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25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25">
      <c r="A17" s="13" t="s">
        <v>28</v>
      </c>
      <c r="B17" s="19" t="s">
        <v>22</v>
      </c>
      <c r="C17" s="20">
        <v>7390.7070000000003</v>
      </c>
      <c r="D17" s="20">
        <v>12626.174000000001</v>
      </c>
      <c r="E17" s="15">
        <f t="shared" si="0"/>
        <v>-5235.4670000000006</v>
      </c>
      <c r="F17" s="20">
        <v>7039.5439999999999</v>
      </c>
      <c r="G17" s="20">
        <v>12533.278</v>
      </c>
      <c r="H17" s="15">
        <f t="shared" si="1"/>
        <v>-5493.7340000000004</v>
      </c>
      <c r="I17" s="20">
        <v>6591.86</v>
      </c>
      <c r="J17" s="20">
        <v>12521.799000000001</v>
      </c>
      <c r="K17" s="15">
        <f t="shared" si="2"/>
        <v>-5929.9390000000012</v>
      </c>
      <c r="L17" s="20">
        <v>5850.4480000000003</v>
      </c>
      <c r="M17" s="20">
        <v>12890.214</v>
      </c>
      <c r="N17" s="15">
        <f t="shared" si="3"/>
        <v>-7039.7659999999996</v>
      </c>
    </row>
    <row r="18" spans="1:14" s="21" customFormat="1" x14ac:dyDescent="0.25">
      <c r="A18" s="13" t="s">
        <v>29</v>
      </c>
      <c r="B18" s="17" t="s">
        <v>30</v>
      </c>
      <c r="C18" s="15">
        <f>+C19+C24</f>
        <v>22370.426898256068</v>
      </c>
      <c r="D18" s="15">
        <f>+D19+D24</f>
        <v>14205.616340577286</v>
      </c>
      <c r="E18" s="15">
        <f t="shared" si="0"/>
        <v>8164.8105576787821</v>
      </c>
      <c r="F18" s="15">
        <f>+F19+F24</f>
        <v>21238.400000000001</v>
      </c>
      <c r="G18" s="15">
        <f>+G19+G24</f>
        <v>16119.9</v>
      </c>
      <c r="H18" s="15">
        <f t="shared" si="1"/>
        <v>5118.5000000000018</v>
      </c>
      <c r="I18" s="15">
        <f>+I19+I24</f>
        <v>20331.900000000001</v>
      </c>
      <c r="J18" s="15">
        <f>+J19+J24</f>
        <v>16977.5</v>
      </c>
      <c r="K18" s="15">
        <f t="shared" si="2"/>
        <v>3354.4000000000015</v>
      </c>
      <c r="L18" s="15">
        <f>+L19+L24</f>
        <v>20924.165209403272</v>
      </c>
      <c r="M18" s="15">
        <f>+M19+M24</f>
        <v>18123.624749336119</v>
      </c>
      <c r="N18" s="15">
        <f t="shared" si="3"/>
        <v>2800.5404600671536</v>
      </c>
    </row>
    <row r="19" spans="1:14" s="21" customFormat="1" x14ac:dyDescent="0.25">
      <c r="A19" s="13" t="s">
        <v>31</v>
      </c>
      <c r="B19" s="18" t="s">
        <v>32</v>
      </c>
      <c r="C19" s="15">
        <f>SUM(C20:C23)</f>
        <v>1223.5999999999999</v>
      </c>
      <c r="D19" s="15">
        <f>SUM(D20:D23)</f>
        <v>235.2</v>
      </c>
      <c r="E19" s="15">
        <f t="shared" si="0"/>
        <v>988.39999999999986</v>
      </c>
      <c r="F19" s="15">
        <f>SUM(F20:F23)</f>
        <v>1107.6999999999998</v>
      </c>
      <c r="G19" s="15">
        <f>SUM(G20:G23)</f>
        <v>220.3</v>
      </c>
      <c r="H19" s="15">
        <f t="shared" si="1"/>
        <v>887.39999999999986</v>
      </c>
      <c r="I19" s="15">
        <f>SUM(I20:I23)</f>
        <v>1414.7</v>
      </c>
      <c r="J19" s="15">
        <f>SUM(J20:J23)</f>
        <v>268.3</v>
      </c>
      <c r="K19" s="15">
        <f t="shared" si="2"/>
        <v>1146.4000000000001</v>
      </c>
      <c r="L19" s="15">
        <f>SUM(L20:L23)</f>
        <v>1828.9</v>
      </c>
      <c r="M19" s="15">
        <f>SUM(M20:M23)</f>
        <v>325.29999999999995</v>
      </c>
      <c r="N19" s="15">
        <f t="shared" si="3"/>
        <v>1503.6000000000001</v>
      </c>
    </row>
    <row r="20" spans="1:14" s="21" customFormat="1" x14ac:dyDescent="0.25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25">
      <c r="A21" s="13" t="s">
        <v>34</v>
      </c>
      <c r="B21" s="19" t="s">
        <v>18</v>
      </c>
      <c r="C21" s="20">
        <v>83.4</v>
      </c>
      <c r="D21" s="20">
        <v>10</v>
      </c>
      <c r="E21" s="15">
        <f t="shared" si="0"/>
        <v>73.400000000000006</v>
      </c>
      <c r="F21" s="20">
        <v>74.599999999999994</v>
      </c>
      <c r="G21" s="20">
        <v>10</v>
      </c>
      <c r="H21" s="15">
        <f t="shared" si="1"/>
        <v>64.599999999999994</v>
      </c>
      <c r="I21" s="20">
        <v>92.9</v>
      </c>
      <c r="J21" s="20">
        <v>10.1</v>
      </c>
      <c r="K21" s="15">
        <f t="shared" si="2"/>
        <v>82.800000000000011</v>
      </c>
      <c r="L21" s="20">
        <v>98.8</v>
      </c>
      <c r="M21" s="20">
        <v>10.4</v>
      </c>
      <c r="N21" s="15">
        <f t="shared" si="3"/>
        <v>88.399999999999991</v>
      </c>
    </row>
    <row r="22" spans="1:14" s="21" customFormat="1" x14ac:dyDescent="0.25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25">
      <c r="A23" s="13" t="s">
        <v>36</v>
      </c>
      <c r="B23" s="19" t="s">
        <v>22</v>
      </c>
      <c r="C23" s="20">
        <v>1140.1999999999998</v>
      </c>
      <c r="D23" s="20">
        <v>225.2</v>
      </c>
      <c r="E23" s="15">
        <f t="shared" si="0"/>
        <v>914.99999999999977</v>
      </c>
      <c r="F23" s="20">
        <v>1033.0999999999999</v>
      </c>
      <c r="G23" s="20">
        <v>210.3</v>
      </c>
      <c r="H23" s="15">
        <f t="shared" si="1"/>
        <v>822.8</v>
      </c>
      <c r="I23" s="20">
        <v>1321.8</v>
      </c>
      <c r="J23" s="20">
        <v>258.2</v>
      </c>
      <c r="K23" s="15">
        <f t="shared" si="2"/>
        <v>1063.5999999999999</v>
      </c>
      <c r="L23" s="20">
        <v>1730.1000000000001</v>
      </c>
      <c r="M23" s="20">
        <v>314.89999999999998</v>
      </c>
      <c r="N23" s="15">
        <f t="shared" si="3"/>
        <v>1415.2000000000003</v>
      </c>
    </row>
    <row r="24" spans="1:14" s="21" customFormat="1" x14ac:dyDescent="0.25">
      <c r="A24" s="13" t="s">
        <v>37</v>
      </c>
      <c r="B24" s="18" t="s">
        <v>38</v>
      </c>
      <c r="C24" s="15">
        <f>SUM(C25:C28)</f>
        <v>21146.826898256069</v>
      </c>
      <c r="D24" s="15">
        <f>SUM(D25:D28)</f>
        <v>13970.416340577285</v>
      </c>
      <c r="E24" s="15">
        <f t="shared" si="0"/>
        <v>7176.4105576787842</v>
      </c>
      <c r="F24" s="15">
        <f>SUM(F25:F28)</f>
        <v>20130.7</v>
      </c>
      <c r="G24" s="15">
        <f>SUM(G25:G28)</f>
        <v>15899.6</v>
      </c>
      <c r="H24" s="15">
        <f t="shared" si="1"/>
        <v>4231.1000000000004</v>
      </c>
      <c r="I24" s="15">
        <f>SUM(I25:I28)</f>
        <v>18917.2</v>
      </c>
      <c r="J24" s="15">
        <f>SUM(J25:J28)</f>
        <v>16709.2</v>
      </c>
      <c r="K24" s="15">
        <f t="shared" si="2"/>
        <v>2208</v>
      </c>
      <c r="L24" s="15">
        <f>SUM(L25:L28)</f>
        <v>19095.265209403271</v>
      </c>
      <c r="M24" s="15">
        <f>SUM(M25:M28)</f>
        <v>17798.32474933612</v>
      </c>
      <c r="N24" s="15">
        <f t="shared" si="3"/>
        <v>1296.9404600671514</v>
      </c>
    </row>
    <row r="25" spans="1:14" s="21" customFormat="1" x14ac:dyDescent="0.25">
      <c r="A25" s="13" t="s">
        <v>39</v>
      </c>
      <c r="B25" s="19" t="s">
        <v>16</v>
      </c>
      <c r="C25" s="20">
        <v>14884.101683303003</v>
      </c>
      <c r="D25" s="20">
        <v>0</v>
      </c>
      <c r="E25" s="15">
        <f t="shared" si="0"/>
        <v>14884.101683303003</v>
      </c>
      <c r="F25" s="20">
        <v>13773.1</v>
      </c>
      <c r="G25" s="20">
        <v>0</v>
      </c>
      <c r="H25" s="15">
        <f t="shared" si="1"/>
        <v>13773.1</v>
      </c>
      <c r="I25" s="20">
        <v>12506.1</v>
      </c>
      <c r="J25" s="20">
        <v>0</v>
      </c>
      <c r="K25" s="15">
        <f t="shared" si="2"/>
        <v>12506.1</v>
      </c>
      <c r="L25" s="20">
        <v>12522.921343223623</v>
      </c>
      <c r="M25" s="20">
        <v>0</v>
      </c>
      <c r="N25" s="15">
        <f t="shared" si="3"/>
        <v>12522.921343223623</v>
      </c>
    </row>
    <row r="26" spans="1:14" s="21" customFormat="1" x14ac:dyDescent="0.25">
      <c r="A26" s="13" t="s">
        <v>40</v>
      </c>
      <c r="B26" s="19" t="s">
        <v>18</v>
      </c>
      <c r="C26" s="20">
        <v>1516.078993589191</v>
      </c>
      <c r="D26" s="20">
        <v>1094.9439915866503</v>
      </c>
      <c r="E26" s="15">
        <f t="shared" si="0"/>
        <v>421.13500200254066</v>
      </c>
      <c r="F26" s="20">
        <v>1470.4</v>
      </c>
      <c r="G26" s="20">
        <v>1177.2</v>
      </c>
      <c r="H26" s="15">
        <f t="shared" si="1"/>
        <v>293.20000000000005</v>
      </c>
      <c r="I26" s="20">
        <v>1355.6</v>
      </c>
      <c r="J26" s="20">
        <v>1188.5999999999999</v>
      </c>
      <c r="K26" s="15">
        <f t="shared" si="2"/>
        <v>167</v>
      </c>
      <c r="L26" s="20">
        <v>1337.6967311888343</v>
      </c>
      <c r="M26" s="20">
        <v>974.04037142361597</v>
      </c>
      <c r="N26" s="15">
        <f t="shared" si="3"/>
        <v>363.65635976521833</v>
      </c>
    </row>
    <row r="27" spans="1:14" s="21" customFormat="1" x14ac:dyDescent="0.25">
      <c r="A27" s="13" t="s">
        <v>41</v>
      </c>
      <c r="B27" s="19" t="s">
        <v>20</v>
      </c>
      <c r="C27" s="20">
        <v>0</v>
      </c>
      <c r="D27" s="20">
        <v>12803.054414198326</v>
      </c>
      <c r="E27" s="15">
        <f t="shared" si="0"/>
        <v>-12803.054414198326</v>
      </c>
      <c r="F27" s="20">
        <v>0</v>
      </c>
      <c r="G27" s="20">
        <v>14656.8</v>
      </c>
      <c r="H27" s="15">
        <f t="shared" si="1"/>
        <v>-14656.8</v>
      </c>
      <c r="I27" s="20">
        <v>0</v>
      </c>
      <c r="J27" s="20">
        <v>15451.199999999999</v>
      </c>
      <c r="K27" s="15">
        <f t="shared" si="2"/>
        <v>-15451.199999999999</v>
      </c>
      <c r="L27" s="20">
        <v>0</v>
      </c>
      <c r="M27" s="20">
        <v>16753.313864842854</v>
      </c>
      <c r="N27" s="15">
        <f t="shared" si="3"/>
        <v>-16753.313864842854</v>
      </c>
    </row>
    <row r="28" spans="1:14" s="21" customFormat="1" x14ac:dyDescent="0.25">
      <c r="A28" s="13" t="s">
        <v>42</v>
      </c>
      <c r="B28" s="19" t="s">
        <v>22</v>
      </c>
      <c r="C28" s="20">
        <v>4746.6462213638779</v>
      </c>
      <c r="D28" s="20">
        <v>72.417934792309111</v>
      </c>
      <c r="E28" s="15">
        <f t="shared" si="0"/>
        <v>4674.2282865715688</v>
      </c>
      <c r="F28" s="20">
        <v>4887.2</v>
      </c>
      <c r="G28" s="20">
        <v>65.600000000000009</v>
      </c>
      <c r="H28" s="15">
        <f t="shared" si="1"/>
        <v>4821.5999999999995</v>
      </c>
      <c r="I28" s="20">
        <v>5055.4999999999991</v>
      </c>
      <c r="J28" s="20">
        <v>69.400000000000006</v>
      </c>
      <c r="K28" s="15">
        <f t="shared" si="2"/>
        <v>4986.0999999999995</v>
      </c>
      <c r="L28" s="20">
        <v>5234.6471349908134</v>
      </c>
      <c r="M28" s="20">
        <v>70.970513069649257</v>
      </c>
      <c r="N28" s="15">
        <f t="shared" si="3"/>
        <v>5163.676621921164</v>
      </c>
    </row>
    <row r="29" spans="1:14" s="21" customFormat="1" x14ac:dyDescent="0.25">
      <c r="A29" s="13" t="s">
        <v>43</v>
      </c>
      <c r="B29" s="17" t="s">
        <v>44</v>
      </c>
      <c r="C29" s="15">
        <f>SUM(C30:C33)</f>
        <v>441.43100000000004</v>
      </c>
      <c r="D29" s="15">
        <f>SUM(D30:D33)</f>
        <v>924.89800000000002</v>
      </c>
      <c r="E29" s="15">
        <f t="shared" si="0"/>
        <v>-483.46699999999998</v>
      </c>
      <c r="F29" s="15">
        <f>SUM(F30:F33)</f>
        <v>488.65499999999997</v>
      </c>
      <c r="G29" s="15">
        <f>SUM(G30:G33)</f>
        <v>947.67299999999989</v>
      </c>
      <c r="H29" s="15">
        <f t="shared" si="1"/>
        <v>-459.01799999999992</v>
      </c>
      <c r="I29" s="15">
        <f>SUM(I30:I33)</f>
        <v>485.79300000000001</v>
      </c>
      <c r="J29" s="15">
        <f>SUM(J30:J33)</f>
        <v>1021.019</v>
      </c>
      <c r="K29" s="15">
        <f t="shared" si="2"/>
        <v>-535.226</v>
      </c>
      <c r="L29" s="15">
        <f>SUM(L30:L33)</f>
        <v>423.51800000000003</v>
      </c>
      <c r="M29" s="15">
        <f>SUM(M30:M33)</f>
        <v>942.16</v>
      </c>
      <c r="N29" s="15">
        <f t="shared" si="3"/>
        <v>-518.64199999999994</v>
      </c>
    </row>
    <row r="30" spans="1:14" s="21" customFormat="1" x14ac:dyDescent="0.25">
      <c r="A30" s="13" t="s">
        <v>45</v>
      </c>
      <c r="B30" s="19" t="s">
        <v>16</v>
      </c>
      <c r="C30" s="20">
        <v>60.9</v>
      </c>
      <c r="D30" s="20">
        <v>495.3</v>
      </c>
      <c r="E30" s="15">
        <f t="shared" si="0"/>
        <v>-434.40000000000003</v>
      </c>
      <c r="F30" s="20">
        <v>46.4</v>
      </c>
      <c r="G30" s="20">
        <v>514.1</v>
      </c>
      <c r="H30" s="15">
        <f t="shared" si="1"/>
        <v>-467.70000000000005</v>
      </c>
      <c r="I30" s="20">
        <v>36.9</v>
      </c>
      <c r="J30" s="20">
        <v>571.79999999999995</v>
      </c>
      <c r="K30" s="15">
        <f t="shared" si="2"/>
        <v>-534.9</v>
      </c>
      <c r="L30" s="20">
        <v>40.5</v>
      </c>
      <c r="M30" s="20">
        <v>549.29999999999995</v>
      </c>
      <c r="N30" s="15">
        <f t="shared" si="3"/>
        <v>-508.79999999999995</v>
      </c>
    </row>
    <row r="31" spans="1:14" s="21" customFormat="1" x14ac:dyDescent="0.25">
      <c r="A31" s="13" t="s">
        <v>46</v>
      </c>
      <c r="B31" s="19" t="s">
        <v>18</v>
      </c>
      <c r="C31" s="20">
        <v>228.52400000000006</v>
      </c>
      <c r="D31" s="20">
        <v>426.8</v>
      </c>
      <c r="E31" s="15">
        <f t="shared" si="0"/>
        <v>-198.27599999999995</v>
      </c>
      <c r="F31" s="20">
        <v>257.31</v>
      </c>
      <c r="G31" s="20">
        <v>431.40999999999985</v>
      </c>
      <c r="H31" s="15">
        <f t="shared" si="1"/>
        <v>-174.09999999999985</v>
      </c>
      <c r="I31" s="20">
        <v>258.27</v>
      </c>
      <c r="J31" s="20">
        <v>447.00000000000006</v>
      </c>
      <c r="K31" s="15">
        <f t="shared" si="2"/>
        <v>-188.73000000000008</v>
      </c>
      <c r="L31" s="20">
        <v>208.50000000000003</v>
      </c>
      <c r="M31" s="20">
        <v>390.7</v>
      </c>
      <c r="N31" s="15">
        <f t="shared" si="3"/>
        <v>-182.19999999999996</v>
      </c>
    </row>
    <row r="32" spans="1:14" s="21" customFormat="1" x14ac:dyDescent="0.25">
      <c r="A32" s="13" t="s">
        <v>47</v>
      </c>
      <c r="B32" s="19" t="s">
        <v>20</v>
      </c>
      <c r="C32" s="20">
        <v>0</v>
      </c>
      <c r="D32" s="20">
        <v>0</v>
      </c>
      <c r="E32" s="15">
        <f t="shared" si="0"/>
        <v>0</v>
      </c>
      <c r="F32" s="20">
        <v>0</v>
      </c>
      <c r="G32" s="20">
        <v>0</v>
      </c>
      <c r="H32" s="15">
        <f t="shared" si="1"/>
        <v>0</v>
      </c>
      <c r="I32" s="20">
        <v>0</v>
      </c>
      <c r="J32" s="20">
        <v>0</v>
      </c>
      <c r="K32" s="15">
        <f t="shared" si="2"/>
        <v>0</v>
      </c>
      <c r="L32" s="20">
        <v>0</v>
      </c>
      <c r="M32" s="20">
        <v>0</v>
      </c>
      <c r="N32" s="15">
        <f t="shared" si="3"/>
        <v>0</v>
      </c>
    </row>
    <row r="33" spans="1:14" s="21" customFormat="1" x14ac:dyDescent="0.25">
      <c r="A33" s="13" t="s">
        <v>48</v>
      </c>
      <c r="B33" s="19" t="s">
        <v>22</v>
      </c>
      <c r="C33" s="20">
        <v>152.00700000000001</v>
      </c>
      <c r="D33" s="20">
        <v>2.798</v>
      </c>
      <c r="E33" s="15">
        <f t="shared" si="0"/>
        <v>149.209</v>
      </c>
      <c r="F33" s="20">
        <v>184.94499999999999</v>
      </c>
      <c r="G33" s="20">
        <v>2.1630000000000003</v>
      </c>
      <c r="H33" s="15">
        <f t="shared" si="1"/>
        <v>182.78199999999998</v>
      </c>
      <c r="I33" s="20">
        <v>190.62300000000002</v>
      </c>
      <c r="J33" s="20">
        <v>2.2189999999999999</v>
      </c>
      <c r="K33" s="15">
        <f t="shared" si="2"/>
        <v>188.40400000000002</v>
      </c>
      <c r="L33" s="20">
        <v>174.518</v>
      </c>
      <c r="M33" s="20">
        <v>2.16</v>
      </c>
      <c r="N33" s="15">
        <f t="shared" si="3"/>
        <v>172.358</v>
      </c>
    </row>
    <row r="34" spans="1:14" s="21" customFormat="1" x14ac:dyDescent="0.25">
      <c r="A34" s="13" t="s">
        <v>49</v>
      </c>
      <c r="B34" s="17" t="s">
        <v>50</v>
      </c>
      <c r="C34" s="15">
        <f>SUM(C36:C39)</f>
        <v>12756.662</v>
      </c>
      <c r="D34" s="15">
        <f>SUM(D36:D39)</f>
        <v>29725.936999999998</v>
      </c>
      <c r="E34" s="15">
        <f t="shared" si="0"/>
        <v>-16969.274999999998</v>
      </c>
      <c r="F34" s="15">
        <f>SUM(F36:F39)</f>
        <v>13634.700999999999</v>
      </c>
      <c r="G34" s="15">
        <f>SUM(G36:G39)</f>
        <v>27307.899999999998</v>
      </c>
      <c r="H34" s="15">
        <f t="shared" si="1"/>
        <v>-13673.198999999999</v>
      </c>
      <c r="I34" s="15">
        <f>SUM(I36:I39)</f>
        <v>11905.886999999999</v>
      </c>
      <c r="J34" s="15">
        <f>SUM(J36:J39)</f>
        <v>24136.792000000001</v>
      </c>
      <c r="K34" s="15">
        <f t="shared" si="2"/>
        <v>-12230.905000000002</v>
      </c>
      <c r="L34" s="15">
        <f>SUM(L36:L39)</f>
        <v>13670.931999999999</v>
      </c>
      <c r="M34" s="15">
        <f>SUM(M36:M39)</f>
        <v>24194.069000000003</v>
      </c>
      <c r="N34" s="15">
        <f t="shared" si="3"/>
        <v>-10523.137000000004</v>
      </c>
    </row>
    <row r="35" spans="1:14" s="21" customFormat="1" x14ac:dyDescent="0.25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25">
      <c r="A36" s="13" t="s">
        <v>52</v>
      </c>
      <c r="B36" s="19" t="s">
        <v>16</v>
      </c>
      <c r="C36" s="20">
        <v>1539</v>
      </c>
      <c r="D36" s="20">
        <v>15417.9</v>
      </c>
      <c r="E36" s="15">
        <f t="shared" si="0"/>
        <v>-13878.9</v>
      </c>
      <c r="F36" s="20">
        <v>1540.9999999999998</v>
      </c>
      <c r="G36" s="20">
        <v>13261.9</v>
      </c>
      <c r="H36" s="15">
        <f t="shared" si="1"/>
        <v>-11720.9</v>
      </c>
      <c r="I36" s="20">
        <v>1370</v>
      </c>
      <c r="J36" s="20">
        <v>9513.6</v>
      </c>
      <c r="K36" s="15">
        <f t="shared" si="2"/>
        <v>-8143.6</v>
      </c>
      <c r="L36" s="20">
        <v>2072.1999999999998</v>
      </c>
      <c r="M36" s="20">
        <v>10240.400000000001</v>
      </c>
      <c r="N36" s="15">
        <f t="shared" si="3"/>
        <v>-8168.2000000000016</v>
      </c>
    </row>
    <row r="37" spans="1:14" s="21" customFormat="1" x14ac:dyDescent="0.25">
      <c r="A37" s="13" t="s">
        <v>53</v>
      </c>
      <c r="B37" s="19" t="s">
        <v>18</v>
      </c>
      <c r="C37" s="20">
        <v>5367.6</v>
      </c>
      <c r="D37" s="20">
        <v>4289.7</v>
      </c>
      <c r="E37" s="15">
        <f t="shared" si="0"/>
        <v>1077.9000000000005</v>
      </c>
      <c r="F37" s="20">
        <v>5584.7999999999993</v>
      </c>
      <c r="G37" s="20">
        <v>3415.8</v>
      </c>
      <c r="H37" s="15">
        <f t="shared" si="1"/>
        <v>2168.9999999999991</v>
      </c>
      <c r="I37" s="20">
        <v>5421.2999999999993</v>
      </c>
      <c r="J37" s="20">
        <v>3354.8</v>
      </c>
      <c r="K37" s="15">
        <f t="shared" si="2"/>
        <v>2066.4999999999991</v>
      </c>
      <c r="L37" s="20">
        <v>5524.9</v>
      </c>
      <c r="M37" s="20">
        <v>2793</v>
      </c>
      <c r="N37" s="15">
        <f t="shared" si="3"/>
        <v>2731.8999999999996</v>
      </c>
    </row>
    <row r="38" spans="1:14" s="21" customFormat="1" x14ac:dyDescent="0.25">
      <c r="A38" s="13" t="s">
        <v>54</v>
      </c>
      <c r="B38" s="19" t="s">
        <v>20</v>
      </c>
      <c r="C38" s="20">
        <v>2086.08</v>
      </c>
      <c r="D38" s="20">
        <v>1987.7719999999997</v>
      </c>
      <c r="E38" s="15">
        <f t="shared" si="0"/>
        <v>98.30800000000022</v>
      </c>
      <c r="F38" s="20">
        <v>2949.4</v>
      </c>
      <c r="G38" s="20">
        <v>2469.4549999999999</v>
      </c>
      <c r="H38" s="15">
        <f t="shared" si="1"/>
        <v>479.94500000000016</v>
      </c>
      <c r="I38" s="20">
        <v>1590.2549999999999</v>
      </c>
      <c r="J38" s="20">
        <v>2763.4679999999998</v>
      </c>
      <c r="K38" s="15">
        <f t="shared" si="2"/>
        <v>-1173.213</v>
      </c>
      <c r="L38" s="20">
        <v>2525.877</v>
      </c>
      <c r="M38" s="20">
        <v>3126.616</v>
      </c>
      <c r="N38" s="15">
        <f t="shared" si="3"/>
        <v>-600.73900000000003</v>
      </c>
    </row>
    <row r="39" spans="1:14" s="21" customFormat="1" x14ac:dyDescent="0.25">
      <c r="A39" s="13" t="s">
        <v>55</v>
      </c>
      <c r="B39" s="19" t="s">
        <v>22</v>
      </c>
      <c r="C39" s="20">
        <v>3763.982</v>
      </c>
      <c r="D39" s="20">
        <v>8030.5649999999996</v>
      </c>
      <c r="E39" s="15">
        <f t="shared" si="0"/>
        <v>-4266.5829999999996</v>
      </c>
      <c r="F39" s="20">
        <v>3559.5010000000002</v>
      </c>
      <c r="G39" s="20">
        <v>8160.7449999999999</v>
      </c>
      <c r="H39" s="15">
        <f t="shared" si="1"/>
        <v>-4601.2439999999997</v>
      </c>
      <c r="I39" s="20">
        <v>3524.3320000000003</v>
      </c>
      <c r="J39" s="20">
        <v>8504.9239999999991</v>
      </c>
      <c r="K39" s="15">
        <f t="shared" si="2"/>
        <v>-4980.5919999999987</v>
      </c>
      <c r="L39" s="20">
        <v>3547.9549999999999</v>
      </c>
      <c r="M39" s="20">
        <v>8034.0529999999999</v>
      </c>
      <c r="N39" s="15">
        <f t="shared" si="3"/>
        <v>-4486.098</v>
      </c>
    </row>
    <row r="40" spans="1:14" s="21" customFormat="1" x14ac:dyDescent="0.25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25">
      <c r="A41" s="13" t="s">
        <v>57</v>
      </c>
      <c r="B41" s="19" t="s">
        <v>58</v>
      </c>
      <c r="C41" s="20">
        <v>87.274000000000001</v>
      </c>
      <c r="D41" s="20">
        <v>0</v>
      </c>
      <c r="E41" s="15">
        <f t="shared" si="0"/>
        <v>87.274000000000001</v>
      </c>
      <c r="F41" s="20">
        <v>91.066000000000003</v>
      </c>
      <c r="G41" s="20">
        <v>0</v>
      </c>
      <c r="H41" s="15">
        <f t="shared" ref="H41:H47" si="4">+F41-G41</f>
        <v>91.066000000000003</v>
      </c>
      <c r="I41" s="20">
        <v>91.96</v>
      </c>
      <c r="J41" s="20">
        <v>0</v>
      </c>
      <c r="K41" s="15">
        <f t="shared" ref="K41:K47" si="5">+I41-J41</f>
        <v>91.96</v>
      </c>
      <c r="L41" s="20">
        <v>540.88000000000011</v>
      </c>
      <c r="M41" s="20">
        <v>0</v>
      </c>
      <c r="N41" s="15">
        <f t="shared" ref="N41:N48" si="6">+L41-M41</f>
        <v>540.88000000000011</v>
      </c>
    </row>
    <row r="42" spans="1:14" s="21" customFormat="1" x14ac:dyDescent="0.25">
      <c r="A42" s="13" t="s">
        <v>59</v>
      </c>
      <c r="B42" s="19" t="s">
        <v>60</v>
      </c>
      <c r="C42" s="20">
        <v>5486.451</v>
      </c>
      <c r="D42" s="20">
        <v>13238.936</v>
      </c>
      <c r="E42" s="15">
        <f t="shared" si="0"/>
        <v>-7752.4849999999997</v>
      </c>
      <c r="F42" s="20">
        <v>5843.110999999999</v>
      </c>
      <c r="G42" s="20">
        <v>9633.5969999999998</v>
      </c>
      <c r="H42" s="15">
        <f t="shared" si="4"/>
        <v>-3790.4860000000008</v>
      </c>
      <c r="I42" s="20">
        <v>4197.4140000000007</v>
      </c>
      <c r="J42" s="20">
        <v>6216.8320000000003</v>
      </c>
      <c r="K42" s="15">
        <f t="shared" si="5"/>
        <v>-2019.4179999999997</v>
      </c>
      <c r="L42" s="20">
        <v>4967.4719999999998</v>
      </c>
      <c r="M42" s="20">
        <v>6147.6329999999998</v>
      </c>
      <c r="N42" s="15">
        <f t="shared" si="6"/>
        <v>-1180.1610000000001</v>
      </c>
    </row>
    <row r="43" spans="1:14" s="21" customFormat="1" x14ac:dyDescent="0.25">
      <c r="A43" s="13" t="s">
        <v>61</v>
      </c>
      <c r="B43" s="19" t="s">
        <v>62</v>
      </c>
      <c r="C43" s="20">
        <v>3891.817</v>
      </c>
      <c r="D43" s="20">
        <v>12515.841999999999</v>
      </c>
      <c r="E43" s="15">
        <f t="shared" si="0"/>
        <v>-8624.0249999999978</v>
      </c>
      <c r="F43" s="20">
        <v>4520.0929999999998</v>
      </c>
      <c r="G43" s="20">
        <v>13457.415000000001</v>
      </c>
      <c r="H43" s="15">
        <f t="shared" si="4"/>
        <v>-8937.3220000000001</v>
      </c>
      <c r="I43" s="20">
        <v>4410.6980000000003</v>
      </c>
      <c r="J43" s="20">
        <v>13553.710999999999</v>
      </c>
      <c r="K43" s="15">
        <f t="shared" si="5"/>
        <v>-9143.012999999999</v>
      </c>
      <c r="L43" s="20">
        <v>5132.5489999999991</v>
      </c>
      <c r="M43" s="20">
        <v>13923.23</v>
      </c>
      <c r="N43" s="15">
        <f t="shared" si="6"/>
        <v>-8790.6810000000005</v>
      </c>
    </row>
    <row r="44" spans="1:14" s="21" customFormat="1" x14ac:dyDescent="0.25">
      <c r="A44" s="13" t="s">
        <v>63</v>
      </c>
      <c r="B44" s="19" t="s">
        <v>64</v>
      </c>
      <c r="C44" s="20">
        <v>303.3</v>
      </c>
      <c r="D44" s="20">
        <v>138.5</v>
      </c>
      <c r="E44" s="15">
        <f t="shared" si="0"/>
        <v>164.8</v>
      </c>
      <c r="F44" s="20">
        <v>277.40000000000003</v>
      </c>
      <c r="G44" s="20">
        <v>134.9</v>
      </c>
      <c r="H44" s="15">
        <f t="shared" si="4"/>
        <v>142.50000000000003</v>
      </c>
      <c r="I44" s="20">
        <v>289.8</v>
      </c>
      <c r="J44" s="20">
        <v>144.1</v>
      </c>
      <c r="K44" s="15">
        <f t="shared" si="5"/>
        <v>145.70000000000002</v>
      </c>
      <c r="L44" s="20">
        <v>281.7</v>
      </c>
      <c r="M44" s="20">
        <v>151.30000000000001</v>
      </c>
      <c r="N44" s="15">
        <f t="shared" si="6"/>
        <v>130.39999999999998</v>
      </c>
    </row>
    <row r="45" spans="1:14" s="21" customFormat="1" x14ac:dyDescent="0.25">
      <c r="A45" s="13" t="s">
        <v>65</v>
      </c>
      <c r="B45" s="19" t="s">
        <v>66</v>
      </c>
      <c r="C45" s="20">
        <v>2770.2939999999999</v>
      </c>
      <c r="D45" s="20">
        <v>3267.5330000000004</v>
      </c>
      <c r="E45" s="15">
        <f t="shared" si="0"/>
        <v>-497.23900000000049</v>
      </c>
      <c r="F45" s="20">
        <v>2655.7170000000001</v>
      </c>
      <c r="G45" s="20">
        <v>3605.8739999999998</v>
      </c>
      <c r="H45" s="15">
        <f t="shared" si="4"/>
        <v>-950.1569999999997</v>
      </c>
      <c r="I45" s="20">
        <v>2630.7139999999999</v>
      </c>
      <c r="J45" s="20">
        <v>3752.0469999999996</v>
      </c>
      <c r="K45" s="15">
        <f t="shared" si="5"/>
        <v>-1121.3329999999996</v>
      </c>
      <c r="L45" s="20">
        <v>2375.3419999999996</v>
      </c>
      <c r="M45" s="20">
        <v>3525.5159999999996</v>
      </c>
      <c r="N45" s="15">
        <f t="shared" si="6"/>
        <v>-1150.174</v>
      </c>
    </row>
    <row r="46" spans="1:14" s="21" customFormat="1" x14ac:dyDescent="0.25">
      <c r="A46" s="13" t="s">
        <v>67</v>
      </c>
      <c r="B46" s="19" t="s">
        <v>68</v>
      </c>
      <c r="C46" s="20">
        <v>217.52600000000001</v>
      </c>
      <c r="D46" s="20">
        <v>169.92599999999999</v>
      </c>
      <c r="E46" s="15">
        <f t="shared" si="0"/>
        <v>47.600000000000023</v>
      </c>
      <c r="F46" s="20">
        <v>247.31399999999999</v>
      </c>
      <c r="G46" s="20">
        <v>65.614000000000004</v>
      </c>
      <c r="H46" s="15">
        <f t="shared" si="4"/>
        <v>181.7</v>
      </c>
      <c r="I46" s="20">
        <v>285.30099999999999</v>
      </c>
      <c r="J46" s="20">
        <v>63.902000000000001</v>
      </c>
      <c r="K46" s="15">
        <f t="shared" si="5"/>
        <v>221.399</v>
      </c>
      <c r="L46" s="20">
        <v>372.98900000000003</v>
      </c>
      <c r="M46" s="20">
        <v>49.49</v>
      </c>
      <c r="N46" s="15">
        <f t="shared" si="6"/>
        <v>323.49900000000002</v>
      </c>
    </row>
    <row r="47" spans="1:14" s="21" customFormat="1" x14ac:dyDescent="0.25">
      <c r="A47" s="13" t="s">
        <v>69</v>
      </c>
      <c r="B47" s="19" t="s">
        <v>70</v>
      </c>
      <c r="C47" s="20">
        <v>0</v>
      </c>
      <c r="D47" s="20">
        <v>395.2</v>
      </c>
      <c r="E47" s="15">
        <f t="shared" si="0"/>
        <v>-395.2</v>
      </c>
      <c r="F47" s="20">
        <v>0</v>
      </c>
      <c r="G47" s="20">
        <v>410.5</v>
      </c>
      <c r="H47" s="15">
        <f t="shared" si="4"/>
        <v>-410.5</v>
      </c>
      <c r="I47" s="20">
        <v>0</v>
      </c>
      <c r="J47" s="20">
        <v>406.2</v>
      </c>
      <c r="K47" s="15">
        <f t="shared" si="5"/>
        <v>-406.2</v>
      </c>
      <c r="L47" s="20">
        <v>0</v>
      </c>
      <c r="M47" s="20">
        <v>396.9</v>
      </c>
      <c r="N47" s="15">
        <f t="shared" si="6"/>
        <v>-396.9</v>
      </c>
    </row>
    <row r="48" spans="1:14" s="21" customFormat="1" x14ac:dyDescent="0.25">
      <c r="A48" s="13" t="s">
        <v>71</v>
      </c>
      <c r="B48" s="17" t="s">
        <v>72</v>
      </c>
      <c r="C48" s="20">
        <v>1886.1</v>
      </c>
      <c r="D48" s="23"/>
      <c r="E48" s="15">
        <f t="shared" si="0"/>
        <v>1886.1</v>
      </c>
      <c r="F48" s="20">
        <v>1927.1999999999998</v>
      </c>
      <c r="G48" s="23"/>
      <c r="H48" s="15">
        <f t="shared" si="1"/>
        <v>1927.1999999999998</v>
      </c>
      <c r="I48" s="20">
        <v>2042</v>
      </c>
      <c r="J48" s="23"/>
      <c r="K48" s="15">
        <f t="shared" si="2"/>
        <v>2042</v>
      </c>
      <c r="L48" s="20">
        <v>1900.5</v>
      </c>
      <c r="M48" s="23"/>
      <c r="N48" s="15">
        <f t="shared" si="6"/>
        <v>1900.5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2019-08-14T14:52:22Z</dcterms:created>
  <dcterms:modified xsi:type="dcterms:W3CDTF">2019-08-14T14:53:05Z</dcterms:modified>
</cp:coreProperties>
</file>