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F2E53B48-6173-4C0F-A102-97C2F22F9932}" xr6:coauthVersionLast="44" xr6:coauthVersionMax="44" xr10:uidLastSave="{00000000-0000-0000-0000-000000000000}"/>
  <bookViews>
    <workbookView xWindow="-108" yWindow="-108" windowWidth="23256" windowHeight="12720" xr2:uid="{621C2BFF-78EB-417F-9310-ECE060932EA3}"/>
  </bookViews>
  <sheets>
    <sheet name="MBOP_2016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B13" i="1"/>
  <c r="AA13" i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D6" i="1"/>
  <c r="C6" i="1"/>
  <c r="K6" i="1" l="1"/>
  <c r="W6" i="1"/>
  <c r="W13" i="1"/>
  <c r="W19" i="1" s="1"/>
  <c r="AF6" i="1"/>
  <c r="H13" i="1"/>
  <c r="AI13" i="1"/>
  <c r="AC6" i="1"/>
  <c r="AI6" i="1"/>
  <c r="E13" i="1"/>
  <c r="K13" i="1"/>
  <c r="K19" i="1" s="1"/>
  <c r="Q13" i="1"/>
  <c r="T13" i="1"/>
  <c r="E6" i="1"/>
  <c r="E19" i="1" s="1"/>
  <c r="T6" i="1"/>
  <c r="Z6" i="1"/>
  <c r="Z19" i="1" s="1"/>
  <c r="AF13" i="1"/>
  <c r="H6" i="1"/>
  <c r="Q6" i="1"/>
  <c r="AL6" i="1"/>
  <c r="AL19" i="1" s="1"/>
  <c r="AC13" i="1"/>
  <c r="N19" i="1"/>
  <c r="AC19" i="1" l="1"/>
  <c r="AF19" i="1"/>
  <c r="H19" i="1"/>
  <c r="Q19" i="1"/>
  <c r="AI19" i="1"/>
  <c r="T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<sst xmlns="http://schemas.openxmlformats.org/spreadsheetml/2006/main" count="112" uniqueCount="45">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</sst>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1F4C6A20-CCCE-42C3-9AE1-4D2BABC203DD}"/>
    <cellStyle name="Normal 7" xfId="1" xr:uid="{C6F77C1D-B800-4299-AF1B-00E6CC990774}"/>
    <cellStyle name="Normal_Booklet 2011_euro17_WGES_2011_280" xfId="2" xr:uid="{1BCBC823-2045-4F17-9124-AA08D0DF691C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1A3A5-1984-4CA8-8648-471080ABF179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2016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5707.9500645833341</v>
      </c>
      <c r="D6" s="15">
        <f>SUM(D7:D10)</f>
        <v>5822.8758796666662</v>
      </c>
      <c r="E6" s="15">
        <f>+C6-D6</f>
        <v>-114.92581508333205</v>
      </c>
      <c r="F6" s="15">
        <f>SUM(F7:F10)</f>
        <v>12139.553349166667</v>
      </c>
      <c r="G6" s="15">
        <f>SUM(G7:G10)</f>
        <v>12494.154922333333</v>
      </c>
      <c r="H6" s="15">
        <f>+F6-G6</f>
        <v>-354.60157316666664</v>
      </c>
      <c r="I6" s="15">
        <f>SUM(I7:I10)</f>
        <v>18597.90812375</v>
      </c>
      <c r="J6" s="15">
        <f>SUM(J7:J10)</f>
        <v>19103.467287999996</v>
      </c>
      <c r="K6" s="15">
        <f>+I6-J6</f>
        <v>-505.55916424999668</v>
      </c>
      <c r="L6" s="15">
        <f>SUM(L7:L10)</f>
        <v>25271.858486333334</v>
      </c>
      <c r="M6" s="15">
        <f>SUM(M7:M10)</f>
        <v>25823.247519666667</v>
      </c>
      <c r="N6" s="15">
        <f>+L6-M6</f>
        <v>-551.38903333333292</v>
      </c>
      <c r="O6" s="15">
        <f>SUM(O7:O10)</f>
        <v>32001.182240916663</v>
      </c>
      <c r="P6" s="15">
        <f>SUM(P7:P10)</f>
        <v>32702.59001133333</v>
      </c>
      <c r="Q6" s="15">
        <f>+O6-P6</f>
        <v>-701.40777041666661</v>
      </c>
      <c r="R6" s="15">
        <f>SUM(R7:R10)</f>
        <v>38888.422424220007</v>
      </c>
      <c r="S6" s="15">
        <f>SUM(S7:S10)</f>
        <v>39478.212290999996</v>
      </c>
      <c r="T6" s="15">
        <f>+R6-S6</f>
        <v>-589.7898667799891</v>
      </c>
      <c r="U6" s="15">
        <f>SUM(U7:U10)</f>
        <v>44340.483935803342</v>
      </c>
      <c r="V6" s="15">
        <f>SUM(V7:V10)</f>
        <v>45297.470066666669</v>
      </c>
      <c r="W6" s="15">
        <f>+U6-V6</f>
        <v>-956.98613086332625</v>
      </c>
      <c r="X6" s="15">
        <f>SUM(X7:X10)</f>
        <v>50706.945025386667</v>
      </c>
      <c r="Y6" s="15">
        <f>SUM(Y7:Y10)</f>
        <v>51880.412586333339</v>
      </c>
      <c r="Z6" s="15">
        <f>+X6-Y6</f>
        <v>-1173.4675609466722</v>
      </c>
      <c r="AA6" s="15">
        <f>SUM(AA7:AA10)</f>
        <v>57634.19833525001</v>
      </c>
      <c r="AB6" s="15">
        <f>SUM(AB7:AB10)</f>
        <v>58756.199941999999</v>
      </c>
      <c r="AC6" s="15">
        <f>+AA6-AB6</f>
        <v>-1122.0016067499892</v>
      </c>
      <c r="AD6" s="15">
        <f>SUM(AD7:AD10)</f>
        <v>64822.502459833333</v>
      </c>
      <c r="AE6" s="15">
        <f>SUM(AE7:AE10)</f>
        <v>66104.290862666676</v>
      </c>
      <c r="AF6" s="15">
        <f>+AD6-AE6</f>
        <v>-1281.7884028333428</v>
      </c>
      <c r="AG6" s="15">
        <f>SUM(AG7:AG10)</f>
        <v>72198.081925416671</v>
      </c>
      <c r="AH6" s="15">
        <f>SUM(AH7:AH10)</f>
        <v>73800.371097333336</v>
      </c>
      <c r="AI6" s="15">
        <f>+AG6-AH6</f>
        <v>-1602.2891719166655</v>
      </c>
      <c r="AJ6" s="15">
        <f>SUM(AJ7:AJ10)</f>
        <v>78255.498024</v>
      </c>
      <c r="AK6" s="15">
        <f>SUM(AK7:AK10)</f>
        <v>80476.683735425991</v>
      </c>
      <c r="AL6" s="15">
        <f>+AJ6-AK6</f>
        <v>-2221.185711425991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4827.0714550000002</v>
      </c>
      <c r="D7" s="18">
        <v>4708.8631800000003</v>
      </c>
      <c r="E7" s="15">
        <f t="shared" ref="E7:E18" si="0">+C7-D7</f>
        <v>118.20827499999996</v>
      </c>
      <c r="F7" s="18">
        <v>10314.53513</v>
      </c>
      <c r="G7" s="18">
        <v>10147.164522999999</v>
      </c>
      <c r="H7" s="15">
        <f t="shared" ref="H7:H11" si="1">+F7-G7</f>
        <v>167.37060700000075</v>
      </c>
      <c r="I7" s="18">
        <v>15902.169995</v>
      </c>
      <c r="J7" s="18">
        <v>15589.971388999998</v>
      </c>
      <c r="K7" s="15">
        <f t="shared" ref="K7:K11" si="2">+I7-J7</f>
        <v>312.19860600000175</v>
      </c>
      <c r="L7" s="18">
        <v>21608.742748000001</v>
      </c>
      <c r="M7" s="18">
        <v>21072.696920999999</v>
      </c>
      <c r="N7" s="15">
        <f t="shared" ref="N7:N11" si="3">+L7-M7</f>
        <v>536.04582700000174</v>
      </c>
      <c r="O7" s="18">
        <v>27360.772893000001</v>
      </c>
      <c r="P7" s="18">
        <v>26706.762713</v>
      </c>
      <c r="Q7" s="15">
        <f t="shared" ref="Q7:Q11" si="4">+O7-P7</f>
        <v>654.01018000000113</v>
      </c>
      <c r="R7" s="18">
        <v>33266.360744000005</v>
      </c>
      <c r="S7" s="18">
        <v>32229.225993</v>
      </c>
      <c r="T7" s="15">
        <f t="shared" ref="T7:T11" si="5">+R7-S7</f>
        <v>1037.1347510000051</v>
      </c>
      <c r="U7" s="18">
        <v>37735.290646000009</v>
      </c>
      <c r="V7" s="18">
        <v>36769.674069000001</v>
      </c>
      <c r="W7" s="15">
        <f t="shared" ref="W7:W11" si="6">+U7-V7</f>
        <v>965.61657700000796</v>
      </c>
      <c r="X7" s="18">
        <v>43111.945126000006</v>
      </c>
      <c r="Y7" s="18">
        <v>42097.651889000001</v>
      </c>
      <c r="Z7" s="15">
        <f t="shared" ref="Z7:Z11" si="7">+X7-Y7</f>
        <v>1014.2932370000053</v>
      </c>
      <c r="AA7" s="18">
        <v>49039.913749000007</v>
      </c>
      <c r="AB7" s="18">
        <v>47691.357945000003</v>
      </c>
      <c r="AC7" s="15">
        <f t="shared" ref="AC7:AC11" si="8">+AA7-AB7</f>
        <v>1348.5558040000033</v>
      </c>
      <c r="AD7" s="18">
        <v>55271.275264000004</v>
      </c>
      <c r="AE7" s="18">
        <v>53709.588166000001</v>
      </c>
      <c r="AF7" s="15">
        <f t="shared" ref="AF7:AF11" si="9">+AD7-AE7</f>
        <v>1561.6870980000022</v>
      </c>
      <c r="AG7" s="18">
        <v>61683.413120000005</v>
      </c>
      <c r="AH7" s="18">
        <v>60125.715701000001</v>
      </c>
      <c r="AI7" s="15">
        <f t="shared" ref="AI7:AI11" si="10">+AG7-AH7</f>
        <v>1557.6974190000037</v>
      </c>
      <c r="AJ7" s="18">
        <v>66686.181073</v>
      </c>
      <c r="AK7" s="18">
        <v>65432.159233999999</v>
      </c>
      <c r="AL7" s="15">
        <f t="shared" ref="AL7:AL11" si="11">+AJ7-AK7</f>
        <v>1254.0218390000009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622.1</v>
      </c>
      <c r="D8" s="18">
        <v>583.4</v>
      </c>
      <c r="E8" s="15">
        <f t="shared" si="0"/>
        <v>38.700000000000045</v>
      </c>
      <c r="F8" s="18">
        <v>1241.4000000000001</v>
      </c>
      <c r="G8" s="18">
        <v>1165.3999999999999</v>
      </c>
      <c r="H8" s="15">
        <f t="shared" si="1"/>
        <v>76.000000000000227</v>
      </c>
      <c r="I8" s="18">
        <v>1862.8882999999996</v>
      </c>
      <c r="J8" s="18">
        <v>1747.6647999999998</v>
      </c>
      <c r="K8" s="15">
        <f t="shared" si="2"/>
        <v>115.22349999999983</v>
      </c>
      <c r="L8" s="18">
        <v>2575.9883</v>
      </c>
      <c r="M8" s="18">
        <v>2419.5648000000001</v>
      </c>
      <c r="N8" s="15">
        <f t="shared" si="3"/>
        <v>156.42349999999988</v>
      </c>
      <c r="O8" s="18">
        <v>3290.3883000000001</v>
      </c>
      <c r="P8" s="18">
        <v>3092.1648</v>
      </c>
      <c r="Q8" s="15">
        <f t="shared" si="4"/>
        <v>198.22350000000006</v>
      </c>
      <c r="R8" s="18">
        <v>4010.4970227200001</v>
      </c>
      <c r="S8" s="18">
        <v>3773.8771000000002</v>
      </c>
      <c r="T8" s="15">
        <f t="shared" si="5"/>
        <v>236.61992271999998</v>
      </c>
      <c r="U8" s="18">
        <v>4745.6970227199999</v>
      </c>
      <c r="V8" s="18">
        <v>4458.1770999999999</v>
      </c>
      <c r="W8" s="15">
        <f t="shared" si="6"/>
        <v>287.51992272000007</v>
      </c>
      <c r="X8" s="18">
        <v>5479.7970227200003</v>
      </c>
      <c r="Y8" s="18">
        <v>5141.5771000000004</v>
      </c>
      <c r="Z8" s="15">
        <f t="shared" si="7"/>
        <v>338.21992271999989</v>
      </c>
      <c r="AA8" s="18">
        <v>6211.2401000000009</v>
      </c>
      <c r="AB8" s="18">
        <v>5821.8036999999995</v>
      </c>
      <c r="AC8" s="15">
        <f t="shared" si="8"/>
        <v>389.43640000000141</v>
      </c>
      <c r="AD8" s="18">
        <v>6923.6400999999996</v>
      </c>
      <c r="AE8" s="18">
        <v>6535.4036999999998</v>
      </c>
      <c r="AF8" s="15">
        <f t="shared" si="9"/>
        <v>388.23639999999978</v>
      </c>
      <c r="AG8" s="18">
        <v>7636.5400999999993</v>
      </c>
      <c r="AH8" s="18">
        <v>7249.6036999999997</v>
      </c>
      <c r="AI8" s="15">
        <f t="shared" si="10"/>
        <v>386.93639999999959</v>
      </c>
      <c r="AJ8" s="18">
        <v>8350.270364</v>
      </c>
      <c r="AK8" s="18">
        <v>7966.8748799999994</v>
      </c>
      <c r="AL8" s="15">
        <f t="shared" si="11"/>
        <v>383.39548400000058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230.17860958333333</v>
      </c>
      <c r="D9" s="18">
        <v>434.04669966666671</v>
      </c>
      <c r="E9" s="15">
        <f t="shared" si="0"/>
        <v>-203.86809008333339</v>
      </c>
      <c r="F9" s="18">
        <v>518.51821916666665</v>
      </c>
      <c r="G9" s="18">
        <v>868.69039933333352</v>
      </c>
      <c r="H9" s="15">
        <f t="shared" si="1"/>
        <v>-350.17218016666686</v>
      </c>
      <c r="I9" s="18">
        <v>742.43482874999995</v>
      </c>
      <c r="J9" s="18">
        <v>1312.9870989999999</v>
      </c>
      <c r="K9" s="15">
        <f t="shared" si="2"/>
        <v>-570.55227024999999</v>
      </c>
      <c r="L9" s="18">
        <v>966.08243833333324</v>
      </c>
      <c r="M9" s="18">
        <v>1771.1437986666665</v>
      </c>
      <c r="N9" s="15">
        <f t="shared" si="3"/>
        <v>-805.06136033333325</v>
      </c>
      <c r="O9" s="18">
        <v>1195.4760479166666</v>
      </c>
      <c r="P9" s="18">
        <v>2203.6704983333329</v>
      </c>
      <c r="Q9" s="15">
        <f t="shared" si="4"/>
        <v>-1008.1944504166663</v>
      </c>
      <c r="R9" s="18">
        <v>1429.3196574999999</v>
      </c>
      <c r="S9" s="18">
        <v>2648.689198</v>
      </c>
      <c r="T9" s="15">
        <f t="shared" si="5"/>
        <v>-1219.3695405000001</v>
      </c>
      <c r="U9" s="18">
        <v>1641.7362670833331</v>
      </c>
      <c r="V9" s="18">
        <v>3092.7608976666666</v>
      </c>
      <c r="W9" s="15">
        <f t="shared" si="6"/>
        <v>-1451.0246305833334</v>
      </c>
      <c r="X9" s="18">
        <v>1876.6978766666666</v>
      </c>
      <c r="Y9" s="18">
        <v>3529.8215973333331</v>
      </c>
      <c r="Z9" s="15">
        <f t="shared" si="7"/>
        <v>-1653.1237206666665</v>
      </c>
      <c r="AA9" s="18">
        <v>2119.3244862500001</v>
      </c>
      <c r="AB9" s="18">
        <v>4000.1582969999995</v>
      </c>
      <c r="AC9" s="15">
        <f t="shared" si="8"/>
        <v>-1880.8338107499994</v>
      </c>
      <c r="AD9" s="18">
        <v>2334.8970958333334</v>
      </c>
      <c r="AE9" s="18">
        <v>4446.640996666667</v>
      </c>
      <c r="AF9" s="15">
        <f t="shared" si="9"/>
        <v>-2111.7439008333336</v>
      </c>
      <c r="AG9" s="18">
        <v>2569.7437054166667</v>
      </c>
      <c r="AH9" s="18">
        <v>4894.8956963333339</v>
      </c>
      <c r="AI9" s="15">
        <f t="shared" si="10"/>
        <v>-2325.1519909166673</v>
      </c>
      <c r="AJ9" s="18">
        <v>2887.9465869999999</v>
      </c>
      <c r="AK9" s="18">
        <v>5381.5996214259931</v>
      </c>
      <c r="AL9" s="15">
        <f t="shared" si="11"/>
        <v>-2493.6530344259932</v>
      </c>
    </row>
    <row r="10" spans="1:16383" ht="18.75" customHeight="1" x14ac:dyDescent="0.35">
      <c r="A10" s="16" t="s">
        <v>25</v>
      </c>
      <c r="B10" s="20" t="s">
        <v>26</v>
      </c>
      <c r="C10" s="18">
        <v>28.599999999999998</v>
      </c>
      <c r="D10" s="18">
        <v>96.565999999999988</v>
      </c>
      <c r="E10" s="15">
        <f t="shared" si="0"/>
        <v>-67.965999999999994</v>
      </c>
      <c r="F10" s="18">
        <v>65.099999999999994</v>
      </c>
      <c r="G10" s="18">
        <v>312.90000000000003</v>
      </c>
      <c r="H10" s="15">
        <f t="shared" si="1"/>
        <v>-247.80000000000004</v>
      </c>
      <c r="I10" s="18">
        <v>90.415000000000006</v>
      </c>
      <c r="J10" s="18">
        <v>452.84399999999999</v>
      </c>
      <c r="K10" s="15">
        <f t="shared" si="2"/>
        <v>-362.42899999999997</v>
      </c>
      <c r="L10" s="18">
        <v>121.04499999999999</v>
      </c>
      <c r="M10" s="18">
        <v>559.8420000000001</v>
      </c>
      <c r="N10" s="15">
        <f t="shared" si="3"/>
        <v>-438.79700000000014</v>
      </c>
      <c r="O10" s="18">
        <v>154.54499999999999</v>
      </c>
      <c r="P10" s="18">
        <v>699.99199999999996</v>
      </c>
      <c r="Q10" s="15">
        <f t="shared" si="4"/>
        <v>-545.447</v>
      </c>
      <c r="R10" s="18">
        <v>182.245</v>
      </c>
      <c r="S10" s="18">
        <v>826.42</v>
      </c>
      <c r="T10" s="15">
        <f t="shared" si="5"/>
        <v>-644.17499999999995</v>
      </c>
      <c r="U10" s="18">
        <v>217.76</v>
      </c>
      <c r="V10" s="18">
        <v>976.85799999999995</v>
      </c>
      <c r="W10" s="15">
        <f t="shared" si="6"/>
        <v>-759.09799999999996</v>
      </c>
      <c r="X10" s="18">
        <v>238.505</v>
      </c>
      <c r="Y10" s="18">
        <v>1111.3620000000001</v>
      </c>
      <c r="Z10" s="15">
        <f t="shared" si="7"/>
        <v>-872.85700000000008</v>
      </c>
      <c r="AA10" s="18">
        <v>263.72000000000003</v>
      </c>
      <c r="AB10" s="18">
        <v>1242.8800000000001</v>
      </c>
      <c r="AC10" s="15">
        <f t="shared" si="8"/>
        <v>-979.16000000000008</v>
      </c>
      <c r="AD10" s="18">
        <v>292.69</v>
      </c>
      <c r="AE10" s="18">
        <v>1412.6579999999999</v>
      </c>
      <c r="AF10" s="15">
        <f t="shared" si="9"/>
        <v>-1119.9679999999998</v>
      </c>
      <c r="AG10" s="18">
        <v>308.38499999999999</v>
      </c>
      <c r="AH10" s="18">
        <v>1530.1559999999999</v>
      </c>
      <c r="AI10" s="15">
        <f t="shared" si="10"/>
        <v>-1221.771</v>
      </c>
      <c r="AJ10" s="18">
        <v>331.1</v>
      </c>
      <c r="AK10" s="18">
        <v>1696.0500000000002</v>
      </c>
      <c r="AL10" s="15">
        <f t="shared" si="11"/>
        <v>-1364.9500000000003</v>
      </c>
    </row>
    <row r="11" spans="1:16383" ht="18.75" customHeight="1" x14ac:dyDescent="0.35">
      <c r="A11" s="13" t="s">
        <v>27</v>
      </c>
      <c r="B11" s="21" t="s">
        <v>28</v>
      </c>
      <c r="C11" s="18">
        <v>39.5</v>
      </c>
      <c r="D11" s="18">
        <v>36.9</v>
      </c>
      <c r="E11" s="15">
        <f t="shared" si="0"/>
        <v>2.6000000000000014</v>
      </c>
      <c r="F11" s="18">
        <v>356.1</v>
      </c>
      <c r="G11" s="18">
        <v>106</v>
      </c>
      <c r="H11" s="15">
        <f t="shared" si="1"/>
        <v>250.10000000000002</v>
      </c>
      <c r="I11" s="18">
        <v>712</v>
      </c>
      <c r="J11" s="18">
        <v>168.8</v>
      </c>
      <c r="K11" s="15">
        <f t="shared" si="2"/>
        <v>543.20000000000005</v>
      </c>
      <c r="L11" s="18">
        <v>1083.0999999999999</v>
      </c>
      <c r="M11" s="18">
        <v>210.60000000000002</v>
      </c>
      <c r="N11" s="15">
        <f t="shared" si="3"/>
        <v>872.49999999999989</v>
      </c>
      <c r="O11" s="18">
        <v>1120.0999999999999</v>
      </c>
      <c r="P11" s="18">
        <v>253.60000000000002</v>
      </c>
      <c r="Q11" s="15">
        <f t="shared" si="4"/>
        <v>866.49999999999989</v>
      </c>
      <c r="R11" s="18">
        <v>1267.2</v>
      </c>
      <c r="S11" s="18">
        <v>290.7</v>
      </c>
      <c r="T11" s="15">
        <f t="shared" si="5"/>
        <v>976.5</v>
      </c>
      <c r="U11" s="18">
        <v>1302.6000000000001</v>
      </c>
      <c r="V11" s="18">
        <v>363.7</v>
      </c>
      <c r="W11" s="15">
        <f t="shared" si="6"/>
        <v>938.90000000000009</v>
      </c>
      <c r="X11" s="18">
        <v>1383.5</v>
      </c>
      <c r="Y11" s="18">
        <v>423.1</v>
      </c>
      <c r="Z11" s="15">
        <f t="shared" si="7"/>
        <v>960.4</v>
      </c>
      <c r="AA11" s="18">
        <v>1490.8</v>
      </c>
      <c r="AB11" s="18">
        <v>490</v>
      </c>
      <c r="AC11" s="15">
        <f t="shared" si="8"/>
        <v>1000.8</v>
      </c>
      <c r="AD11" s="18">
        <v>1537.5</v>
      </c>
      <c r="AE11" s="18">
        <v>541.1</v>
      </c>
      <c r="AF11" s="15">
        <f t="shared" si="9"/>
        <v>996.4</v>
      </c>
      <c r="AG11" s="18">
        <v>1624.8999999999999</v>
      </c>
      <c r="AH11" s="18">
        <v>584.5</v>
      </c>
      <c r="AI11" s="15">
        <f t="shared" si="10"/>
        <v>1040.3999999999999</v>
      </c>
      <c r="AJ11" s="18">
        <v>1995.8999999999996</v>
      </c>
      <c r="AK11" s="18">
        <v>598.6</v>
      </c>
      <c r="AL11" s="15">
        <f t="shared" si="11"/>
        <v>1397.2999999999997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-463.31583274575519</v>
      </c>
      <c r="D13" s="15">
        <f>+D14+D15+D17+D18</f>
        <v>131.90525733757772</v>
      </c>
      <c r="E13" s="15">
        <f t="shared" si="0"/>
        <v>-595.22109008333291</v>
      </c>
      <c r="F13" s="15">
        <f>+F14+F15+H16+F17+F18</f>
        <v>-480.33283470189997</v>
      </c>
      <c r="G13" s="15">
        <f>+G14+G15+G17+G18</f>
        <v>-773.59565453523328</v>
      </c>
      <c r="H13" s="15">
        <f t="shared" ref="H13:H15" si="12">+F13-G13</f>
        <v>293.26281983333331</v>
      </c>
      <c r="I13" s="15">
        <f>+I14+I15+K16+I17+I18</f>
        <v>1170.28882875</v>
      </c>
      <c r="J13" s="15">
        <f>+J14+J15+J17+J18</f>
        <v>914.40609900000015</v>
      </c>
      <c r="K13" s="15">
        <f t="shared" ref="K13:K15" si="13">+I13-J13</f>
        <v>255.88272974999984</v>
      </c>
      <c r="L13" s="15">
        <f>+L14+L15+N16+L17+L18</f>
        <v>1424.6994423743963</v>
      </c>
      <c r="M13" s="15">
        <f>+M14+M15+M17+M18</f>
        <v>815.3938027077287</v>
      </c>
      <c r="N13" s="15">
        <f t="shared" ref="N13:N15" si="14">+L13-M13</f>
        <v>609.30563966666762</v>
      </c>
      <c r="O13" s="15">
        <f>+O14+O15+Q16+O17+O18</f>
        <v>3643.0127773756176</v>
      </c>
      <c r="P13" s="15">
        <f>+P14+P15+P17+P18</f>
        <v>2761.1441557922826</v>
      </c>
      <c r="Q13" s="15">
        <f t="shared" ref="Q13:Q15" si="15">+O13-P13</f>
        <v>881.86862158333497</v>
      </c>
      <c r="R13" s="15">
        <f>+R14+R15+T16+R17+R18</f>
        <v>4585.1936575</v>
      </c>
      <c r="S13" s="15">
        <f>+S14+S15+S17+S18</f>
        <v>2971.1293260000002</v>
      </c>
      <c r="T13" s="15">
        <f t="shared" ref="T13:T15" si="16">+R13-S13</f>
        <v>1614.0643314999998</v>
      </c>
      <c r="U13" s="15">
        <f>+U14+U15+W16+U17+U18</f>
        <v>5005.4160333653454</v>
      </c>
      <c r="V13" s="15">
        <f>+V14+V15+V17+V18</f>
        <v>2917.2587919486832</v>
      </c>
      <c r="W13" s="15">
        <f t="shared" ref="W13:W15" si="17">+U13-V13</f>
        <v>2088.1572414166621</v>
      </c>
      <c r="X13" s="15">
        <f>+X14+X15+Z16+X17+X18</f>
        <v>6503.2176574039022</v>
      </c>
      <c r="Y13" s="15">
        <f>+Y14+Y15+Y17+Y18</f>
        <v>4300.8685060705757</v>
      </c>
      <c r="Z13" s="15">
        <f t="shared" ref="Z13:Z15" si="18">+X13-Y13</f>
        <v>2202.3491513333265</v>
      </c>
      <c r="AA13" s="15">
        <f>+AA14+AA15+AC16+AA17+AA18</f>
        <v>6747.0974862500007</v>
      </c>
      <c r="AB13" s="15">
        <f>+AB14+AB15+AB17+AB18</f>
        <v>5757.6474250000001</v>
      </c>
      <c r="AC13" s="15">
        <f t="shared" ref="AC13:AC15" si="19">+AA13-AB13</f>
        <v>989.45006125000054</v>
      </c>
      <c r="AD13" s="15">
        <f>+AD14+AD15+AF16+AD17+AD18</f>
        <v>7211.6570944594841</v>
      </c>
      <c r="AE13" s="15">
        <f>+AE14+AE15+AE17+AE18</f>
        <v>6139.9781232928126</v>
      </c>
      <c r="AF13" s="15">
        <f t="shared" ref="AF13:AF15" si="20">+AD13-AE13</f>
        <v>1071.6789711666715</v>
      </c>
      <c r="AG13" s="15">
        <f>+AG14+AG15+AI16+AG17+AG18</f>
        <v>7962.1102576335643</v>
      </c>
      <c r="AH13" s="15">
        <f>+AH14+AH15+AH17+AH18</f>
        <v>7210.0013765502299</v>
      </c>
      <c r="AI13" s="15">
        <f t="shared" ref="AI13:AI15" si="21">+AG13-AH13</f>
        <v>752.10888108333438</v>
      </c>
      <c r="AJ13" s="15">
        <f>+AJ14+AJ15+AL16+AJ17+AJ18</f>
        <v>6735.7744979999989</v>
      </c>
      <c r="AK13" s="15">
        <f>+AK14+AK15+AK17+AK18</f>
        <v>8424.1867600000005</v>
      </c>
      <c r="AL13" s="15">
        <f t="shared" ref="AL13:AL15" si="22">+AJ13-AK13</f>
        <v>-1688.4122620000016</v>
      </c>
    </row>
    <row r="14" spans="1:16383" ht="18.75" customHeight="1" x14ac:dyDescent="0.3">
      <c r="A14" s="16" t="s">
        <v>33</v>
      </c>
      <c r="B14" s="26" t="s">
        <v>34</v>
      </c>
      <c r="C14" s="18">
        <v>523.59616725424485</v>
      </c>
      <c r="D14" s="18">
        <v>396.63825733757767</v>
      </c>
      <c r="E14" s="15">
        <f t="shared" si="0"/>
        <v>126.95790991666718</v>
      </c>
      <c r="F14" s="18">
        <v>1086.6941652981002</v>
      </c>
      <c r="G14" s="18">
        <v>821.67534546476691</v>
      </c>
      <c r="H14" s="15">
        <f t="shared" si="12"/>
        <v>265.01881983333328</v>
      </c>
      <c r="I14" s="18">
        <v>1446.6378287499999</v>
      </c>
      <c r="J14" s="18">
        <v>1647.456099</v>
      </c>
      <c r="K14" s="15">
        <f t="shared" si="13"/>
        <v>-200.81827025000007</v>
      </c>
      <c r="L14" s="18">
        <v>1938.9174423743964</v>
      </c>
      <c r="M14" s="18">
        <v>1832.0628027077289</v>
      </c>
      <c r="N14" s="15">
        <f t="shared" si="14"/>
        <v>106.85463966666748</v>
      </c>
      <c r="O14" s="18">
        <v>2698.8205773756176</v>
      </c>
      <c r="P14" s="18">
        <v>2141.4101557922827</v>
      </c>
      <c r="Q14" s="15">
        <f t="shared" si="15"/>
        <v>557.41042158333494</v>
      </c>
      <c r="R14" s="18">
        <v>2508.0376575</v>
      </c>
      <c r="S14" s="18">
        <v>1605.023326</v>
      </c>
      <c r="T14" s="15">
        <f t="shared" si="16"/>
        <v>903.01433150000003</v>
      </c>
      <c r="U14" s="18">
        <v>2255.2660333653462</v>
      </c>
      <c r="V14" s="18">
        <v>1733.4457919486831</v>
      </c>
      <c r="W14" s="15">
        <f t="shared" si="17"/>
        <v>521.82024141666307</v>
      </c>
      <c r="X14" s="18">
        <v>3106.9116574039026</v>
      </c>
      <c r="Y14" s="18">
        <v>2315.5545060705754</v>
      </c>
      <c r="Z14" s="15">
        <f t="shared" si="18"/>
        <v>791.35715133332724</v>
      </c>
      <c r="AA14" s="18">
        <v>2817.12548625</v>
      </c>
      <c r="AB14" s="18">
        <v>2649.5794249999994</v>
      </c>
      <c r="AC14" s="15">
        <f t="shared" si="19"/>
        <v>167.54606125000055</v>
      </c>
      <c r="AD14" s="18">
        <v>3329.5680944594842</v>
      </c>
      <c r="AE14" s="18">
        <v>3150.8881232928125</v>
      </c>
      <c r="AF14" s="15">
        <f t="shared" si="20"/>
        <v>178.67997116667175</v>
      </c>
      <c r="AG14" s="18">
        <v>3529.0802576335636</v>
      </c>
      <c r="AH14" s="18">
        <v>3645.6293765502292</v>
      </c>
      <c r="AI14" s="15">
        <f t="shared" si="21"/>
        <v>-116.54911891666552</v>
      </c>
      <c r="AJ14" s="18">
        <v>3684.3974980000003</v>
      </c>
      <c r="AK14" s="18">
        <v>4326.1418830000002</v>
      </c>
      <c r="AL14" s="15">
        <f t="shared" si="22"/>
        <v>-641.74438499999997</v>
      </c>
    </row>
    <row r="15" spans="1:16383" ht="18.75" customHeight="1" x14ac:dyDescent="0.3">
      <c r="A15" s="16" t="s">
        <v>35</v>
      </c>
      <c r="B15" s="26" t="s">
        <v>36</v>
      </c>
      <c r="C15" s="18">
        <v>-495.3</v>
      </c>
      <c r="D15" s="18">
        <v>821.30000000000007</v>
      </c>
      <c r="E15" s="15">
        <f t="shared" si="0"/>
        <v>-1316.6000000000001</v>
      </c>
      <c r="F15" s="18">
        <v>-442.59999999999997</v>
      </c>
      <c r="G15" s="18">
        <v>-720.6</v>
      </c>
      <c r="H15" s="15">
        <f t="shared" si="12"/>
        <v>278.00000000000006</v>
      </c>
      <c r="I15" s="18">
        <v>73.700000000000017</v>
      </c>
      <c r="J15" s="18">
        <v>-395.8</v>
      </c>
      <c r="K15" s="15">
        <f t="shared" si="13"/>
        <v>469.5</v>
      </c>
      <c r="L15" s="18">
        <v>-66.700000000000045</v>
      </c>
      <c r="M15" s="18">
        <v>-354.00000000000006</v>
      </c>
      <c r="N15" s="15">
        <f t="shared" si="14"/>
        <v>287.3</v>
      </c>
      <c r="O15" s="18">
        <v>795.8</v>
      </c>
      <c r="P15" s="18">
        <v>-25.500000000000032</v>
      </c>
      <c r="Q15" s="15">
        <f t="shared" si="15"/>
        <v>821.3</v>
      </c>
      <c r="R15" s="18">
        <v>1615.5</v>
      </c>
      <c r="S15" s="18">
        <v>140.10000000000002</v>
      </c>
      <c r="T15" s="15">
        <f t="shared" si="16"/>
        <v>1475.4</v>
      </c>
      <c r="U15" s="18">
        <v>2083.8999999999996</v>
      </c>
      <c r="V15" s="18">
        <v>209.99999999999997</v>
      </c>
      <c r="W15" s="15">
        <f t="shared" si="17"/>
        <v>1873.8999999999996</v>
      </c>
      <c r="X15" s="18">
        <v>2819.2999999999997</v>
      </c>
      <c r="Y15" s="18">
        <v>-14.000000000000046</v>
      </c>
      <c r="Z15" s="15">
        <f t="shared" si="18"/>
        <v>2833.2999999999997</v>
      </c>
      <c r="AA15" s="18">
        <v>3097.7999999999997</v>
      </c>
      <c r="AB15" s="18">
        <v>111.8</v>
      </c>
      <c r="AC15" s="15">
        <f t="shared" si="19"/>
        <v>2985.9999999999995</v>
      </c>
      <c r="AD15" s="18">
        <v>3067.8999999999996</v>
      </c>
      <c r="AE15" s="18">
        <v>730.40000000000009</v>
      </c>
      <c r="AF15" s="15">
        <f t="shared" si="20"/>
        <v>2337.4999999999995</v>
      </c>
      <c r="AG15" s="18">
        <v>3675.6000000000004</v>
      </c>
      <c r="AH15" s="18">
        <v>499.8</v>
      </c>
      <c r="AI15" s="15">
        <f t="shared" si="21"/>
        <v>3175.8</v>
      </c>
      <c r="AJ15" s="18">
        <v>4381.3999999999996</v>
      </c>
      <c r="AK15" s="18">
        <v>419.4</v>
      </c>
      <c r="AL15" s="15">
        <f t="shared" si="22"/>
        <v>3961.9999999999995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-16.136000000000006</v>
      </c>
      <c r="F16" s="27"/>
      <c r="G16" s="27"/>
      <c r="H16" s="18">
        <v>3.7609999999999957</v>
      </c>
      <c r="I16" s="27"/>
      <c r="J16" s="27"/>
      <c r="K16" s="18">
        <v>153.31199999999998</v>
      </c>
      <c r="L16" s="27"/>
      <c r="M16" s="27"/>
      <c r="N16" s="18">
        <v>174.90899999999999</v>
      </c>
      <c r="O16" s="27"/>
      <c r="P16" s="27"/>
      <c r="Q16" s="18">
        <v>193.654</v>
      </c>
      <c r="R16" s="27"/>
      <c r="S16" s="27"/>
      <c r="T16" s="18">
        <v>245.26900000000001</v>
      </c>
      <c r="U16" s="27"/>
      <c r="V16" s="27"/>
      <c r="W16" s="18">
        <v>290.97399999999999</v>
      </c>
      <c r="X16" s="27"/>
      <c r="Y16" s="27"/>
      <c r="Z16" s="18">
        <v>290.601</v>
      </c>
      <c r="AA16" s="27"/>
      <c r="AB16" s="27"/>
      <c r="AC16" s="18">
        <v>331.48800000000006</v>
      </c>
      <c r="AD16" s="27"/>
      <c r="AE16" s="27"/>
      <c r="AF16" s="18">
        <v>364.197</v>
      </c>
      <c r="AG16" s="27"/>
      <c r="AH16" s="27"/>
      <c r="AI16" s="18">
        <v>375.98300000000006</v>
      </c>
      <c r="AJ16" s="27"/>
      <c r="AK16" s="27"/>
      <c r="AL16" s="18">
        <v>296.08600000000001</v>
      </c>
    </row>
    <row r="17" spans="1:38" ht="18.75" customHeight="1" x14ac:dyDescent="0.3">
      <c r="A17" s="16" t="s">
        <v>39</v>
      </c>
      <c r="B17" s="26" t="s">
        <v>40</v>
      </c>
      <c r="C17" s="18">
        <v>-475.476</v>
      </c>
      <c r="D17" s="18">
        <v>-1086.0330000000001</v>
      </c>
      <c r="E17" s="15">
        <f t="shared" si="0"/>
        <v>610.55700000000013</v>
      </c>
      <c r="F17" s="18">
        <v>-1088.5880000000002</v>
      </c>
      <c r="G17" s="18">
        <v>-874.67100000000016</v>
      </c>
      <c r="H17" s="15">
        <f t="shared" ref="H17:H18" si="23">+F17-G17</f>
        <v>-213.91700000000003</v>
      </c>
      <c r="I17" s="18">
        <v>-463.76099999999997</v>
      </c>
      <c r="J17" s="18">
        <v>-337.24999999999989</v>
      </c>
      <c r="K17" s="15">
        <f t="shared" ref="K17:K18" si="24">+I17-J17</f>
        <v>-126.51100000000008</v>
      </c>
      <c r="L17" s="18">
        <v>-582.82700000000011</v>
      </c>
      <c r="M17" s="18">
        <v>-662.66900000000021</v>
      </c>
      <c r="N17" s="15">
        <f t="shared" ref="N17:N18" si="25">+L17-M17</f>
        <v>79.842000000000098</v>
      </c>
      <c r="O17" s="18">
        <v>-35.661799999999943</v>
      </c>
      <c r="P17" s="18">
        <v>645.23399999999992</v>
      </c>
      <c r="Q17" s="15">
        <f t="shared" ref="Q17:Q18" si="26">+O17-P17</f>
        <v>-680.89579999999989</v>
      </c>
      <c r="R17" s="18">
        <v>230.98699999999994</v>
      </c>
      <c r="S17" s="18">
        <v>1226.0060000000001</v>
      </c>
      <c r="T17" s="15">
        <f t="shared" ref="T17:T18" si="27">+R17-S17</f>
        <v>-995.01900000000012</v>
      </c>
      <c r="U17" s="18">
        <v>334.37599999999986</v>
      </c>
      <c r="V17" s="18">
        <v>973.8130000000001</v>
      </c>
      <c r="W17" s="15">
        <f t="shared" ref="W17:W18" si="28">+U17-V17</f>
        <v>-639.43700000000024</v>
      </c>
      <c r="X17" s="18">
        <v>232.90500000000006</v>
      </c>
      <c r="Y17" s="18">
        <v>1999.3139999999999</v>
      </c>
      <c r="Z17" s="15">
        <f t="shared" ref="Z17:Z18" si="29">+X17-Y17</f>
        <v>-1766.4089999999999</v>
      </c>
      <c r="AA17" s="18">
        <v>511.68400000000014</v>
      </c>
      <c r="AB17" s="18">
        <v>2996.2680000000005</v>
      </c>
      <c r="AC17" s="15">
        <f t="shared" ref="AC17:AC18" si="30">+AA17-AB17</f>
        <v>-2484.5840000000003</v>
      </c>
      <c r="AD17" s="18">
        <v>491.89199999999988</v>
      </c>
      <c r="AE17" s="18">
        <v>2258.6899999999996</v>
      </c>
      <c r="AF17" s="15">
        <f t="shared" ref="AF17:AF18" si="31">+AD17-AE17</f>
        <v>-1766.7979999999998</v>
      </c>
      <c r="AG17" s="18">
        <v>439.64700000000016</v>
      </c>
      <c r="AH17" s="18">
        <v>3064.5720000000006</v>
      </c>
      <c r="AI17" s="15">
        <f t="shared" ref="AI17:AI18" si="32">+AG17-AH17</f>
        <v>-2624.9250000000002</v>
      </c>
      <c r="AJ17" s="18">
        <v>-1583.009</v>
      </c>
      <c r="AK17" s="18">
        <v>3678.6448769999997</v>
      </c>
      <c r="AL17" s="15">
        <f t="shared" ref="AL17:AL18" si="33">+AJ17-AK17</f>
        <v>-5261.6538769999997</v>
      </c>
    </row>
    <row r="18" spans="1:38" ht="18.75" customHeight="1" x14ac:dyDescent="0.3">
      <c r="A18" s="16" t="s">
        <v>41</v>
      </c>
      <c r="B18" s="26" t="s">
        <v>42</v>
      </c>
      <c r="C18" s="18">
        <v>0</v>
      </c>
      <c r="D18" s="27"/>
      <c r="E18" s="15">
        <f t="shared" si="0"/>
        <v>0</v>
      </c>
      <c r="F18" s="18">
        <v>-39.599999999999994</v>
      </c>
      <c r="G18" s="27"/>
      <c r="H18" s="15">
        <f t="shared" si="23"/>
        <v>-39.599999999999994</v>
      </c>
      <c r="I18" s="18">
        <v>-39.599999999999994</v>
      </c>
      <c r="J18" s="27"/>
      <c r="K18" s="15">
        <f t="shared" si="24"/>
        <v>-39.599999999999994</v>
      </c>
      <c r="L18" s="18">
        <v>-39.599999999999994</v>
      </c>
      <c r="M18" s="27"/>
      <c r="N18" s="15">
        <f t="shared" si="25"/>
        <v>-39.599999999999994</v>
      </c>
      <c r="O18" s="18">
        <v>-9.5999999999999943</v>
      </c>
      <c r="P18" s="27"/>
      <c r="Q18" s="15">
        <f t="shared" si="26"/>
        <v>-9.5999999999999943</v>
      </c>
      <c r="R18" s="18">
        <v>-14.599999999999994</v>
      </c>
      <c r="S18" s="27"/>
      <c r="T18" s="15">
        <f t="shared" si="27"/>
        <v>-14.599999999999994</v>
      </c>
      <c r="U18" s="18">
        <v>40.900000000000006</v>
      </c>
      <c r="V18" s="27"/>
      <c r="W18" s="15">
        <f t="shared" si="28"/>
        <v>40.900000000000006</v>
      </c>
      <c r="X18" s="18">
        <v>53.5</v>
      </c>
      <c r="Y18" s="27"/>
      <c r="Z18" s="15">
        <f t="shared" si="29"/>
        <v>53.5</v>
      </c>
      <c r="AA18" s="18">
        <v>-11</v>
      </c>
      <c r="AB18" s="27"/>
      <c r="AC18" s="15">
        <f t="shared" si="30"/>
        <v>-11</v>
      </c>
      <c r="AD18" s="18">
        <v>-41.899999999999977</v>
      </c>
      <c r="AE18" s="27"/>
      <c r="AF18" s="15">
        <f t="shared" si="31"/>
        <v>-41.899999999999977</v>
      </c>
      <c r="AG18" s="18">
        <v>-58.199999999999974</v>
      </c>
      <c r="AH18" s="27"/>
      <c r="AI18" s="15">
        <f t="shared" si="32"/>
        <v>-58.199999999999974</v>
      </c>
      <c r="AJ18" s="18">
        <v>-43.09999999999998</v>
      </c>
      <c r="AK18" s="27"/>
      <c r="AL18" s="15">
        <f t="shared" si="33"/>
        <v>-43.09999999999998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-482.89527500000088</v>
      </c>
      <c r="F19" s="29"/>
      <c r="G19" s="29"/>
      <c r="H19" s="30">
        <f>-H6-H11+H13</f>
        <v>397.76439299999993</v>
      </c>
      <c r="I19" s="29"/>
      <c r="J19" s="29"/>
      <c r="K19" s="30">
        <f>-K6-K11+K13</f>
        <v>218.24189399999648</v>
      </c>
      <c r="L19" s="29"/>
      <c r="M19" s="29"/>
      <c r="N19" s="30">
        <f>-N6-N11+N13</f>
        <v>288.19467300000065</v>
      </c>
      <c r="O19" s="29"/>
      <c r="P19" s="29"/>
      <c r="Q19" s="30">
        <f>-Q6-Q11+Q13</f>
        <v>716.77639200000169</v>
      </c>
      <c r="R19" s="29"/>
      <c r="S19" s="29"/>
      <c r="T19" s="30">
        <f>-T6-T11+T13</f>
        <v>1227.3541982799889</v>
      </c>
      <c r="U19" s="29"/>
      <c r="V19" s="29"/>
      <c r="W19" s="30">
        <f>-W6-W11+W13</f>
        <v>2106.2433722799883</v>
      </c>
      <c r="X19" s="29"/>
      <c r="Y19" s="29"/>
      <c r="Z19" s="30">
        <f>-Z6-Z11+Z13</f>
        <v>2415.4167122799986</v>
      </c>
      <c r="AA19" s="29"/>
      <c r="AB19" s="29"/>
      <c r="AC19" s="30">
        <f>-AC6-AC11+AC13</f>
        <v>1110.6516679999897</v>
      </c>
      <c r="AD19" s="29"/>
      <c r="AE19" s="29"/>
      <c r="AF19" s="30">
        <f>-AF6-AF11+AF13</f>
        <v>1357.0673740000143</v>
      </c>
      <c r="AG19" s="29"/>
      <c r="AH19" s="29"/>
      <c r="AI19" s="30">
        <f>-AI6-AI11+AI13</f>
        <v>1313.998053</v>
      </c>
      <c r="AJ19" s="29"/>
      <c r="AK19" s="29"/>
      <c r="AL19" s="30">
        <f>-AL6-AL11+AL13</f>
        <v>-864.52655057401034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2020-06-22T13:26:05Z</dcterms:created>
  <dcterms:modified xsi:type="dcterms:W3CDTF">2020-06-22T13:26:54Z</dcterms:modified>
</cp:coreProperties>
</file>