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D4F5D14-C289-4DFB-99EA-28BB963BD9A2}" xr6:coauthVersionLast="44" xr6:coauthVersionMax="44" xr10:uidLastSave="{00000000-0000-0000-0000-000000000000}"/>
  <bookViews>
    <workbookView xWindow="-108" yWindow="-108" windowWidth="23256" windowHeight="12720" xr2:uid="{DB5AEBB1-B2B2-4E3D-8FA7-238010FADF24}"/>
  </bookViews>
  <sheets>
    <sheet name="MBOP_2013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Z13" i="1" s="1"/>
  <c r="V13" i="1"/>
  <c r="U13" i="1"/>
  <c r="S13" i="1"/>
  <c r="R13" i="1"/>
  <c r="T13" i="1" s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F6" i="1" s="1"/>
  <c r="AB6" i="1"/>
  <c r="AA6" i="1"/>
  <c r="Y6" i="1"/>
  <c r="X6" i="1"/>
  <c r="Z6" i="1" s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D6" i="1"/>
  <c r="C6" i="1"/>
  <c r="K6" i="1" l="1"/>
  <c r="W6" i="1"/>
  <c r="W13" i="1"/>
  <c r="W19" i="1"/>
  <c r="AI13" i="1"/>
  <c r="E6" i="1"/>
  <c r="H13" i="1"/>
  <c r="AC6" i="1"/>
  <c r="AI6" i="1"/>
  <c r="E13" i="1"/>
  <c r="K13" i="1"/>
  <c r="K19" i="1" s="1"/>
  <c r="Q13" i="1"/>
  <c r="AI19" i="1"/>
  <c r="H6" i="1"/>
  <c r="T6" i="1"/>
  <c r="T19" i="1" s="1"/>
  <c r="Q6" i="1"/>
  <c r="Q19" i="1" s="1"/>
  <c r="AL6" i="1"/>
  <c r="AL19" i="1" s="1"/>
  <c r="AC13" i="1"/>
  <c r="N19" i="1"/>
  <c r="E19" i="1"/>
  <c r="Z19" i="1"/>
  <c r="AF19" i="1"/>
  <c r="AC19" i="1" l="1"/>
  <c r="H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<sst xmlns="http://schemas.openxmlformats.org/spreadsheetml/2006/main" count="112" uniqueCount="45">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</sst>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848F78E1-1078-4CE7-82E5-A586F923D079}"/>
    <cellStyle name="Normal 7" xfId="1" xr:uid="{3332B7FF-C026-4590-97A7-9D6AA32B7C7C}"/>
    <cellStyle name="Normal_Booklet 2011_euro17_WGES_2011_280" xfId="2" xr:uid="{8D649A83-99FC-4934-9190-A09C0BD1A418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B68A-5758-4CB2-AC25-1088145F2EC2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2013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5418.6231405365897</v>
      </c>
      <c r="D6" s="15">
        <f>SUM(D7:D10)</f>
        <v>5347.2145133048562</v>
      </c>
      <c r="E6" s="15">
        <f>+C6-D6</f>
        <v>71.40862723173359</v>
      </c>
      <c r="F6" s="15">
        <f>SUM(F7:F10)</f>
        <v>11378.333119419176</v>
      </c>
      <c r="G6" s="15">
        <f>SUM(G7:G10)</f>
        <v>10875.400593277387</v>
      </c>
      <c r="H6" s="15">
        <f>+F6-G6</f>
        <v>502.93252614178891</v>
      </c>
      <c r="I6" s="15">
        <f>SUM(I7:I10)</f>
        <v>17324.574550683177</v>
      </c>
      <c r="J6" s="15">
        <f>SUM(J7:J10)</f>
        <v>16587.337823078349</v>
      </c>
      <c r="K6" s="15">
        <f>+I6-J6</f>
        <v>737.23672760482805</v>
      </c>
      <c r="L6" s="15">
        <f>SUM(L7:L10)</f>
        <v>23652.967104942923</v>
      </c>
      <c r="M6" s="15">
        <f>SUM(M7:M10)</f>
        <v>22601.643575702892</v>
      </c>
      <c r="N6" s="15">
        <f>+L6-M6</f>
        <v>1051.3235292400313</v>
      </c>
      <c r="O6" s="15">
        <f>SUM(O7:O10)</f>
        <v>29789.400682192234</v>
      </c>
      <c r="P6" s="15">
        <f>SUM(P7:P10)</f>
        <v>28451.58820678393</v>
      </c>
      <c r="Q6" s="15">
        <f>+O6-P6</f>
        <v>1337.8124754083037</v>
      </c>
      <c r="R6" s="15">
        <f>SUM(R7:R10)</f>
        <v>35975.709346077223</v>
      </c>
      <c r="S6" s="15">
        <f>SUM(S7:S10)</f>
        <v>34442.639723078355</v>
      </c>
      <c r="T6" s="15">
        <f>+R6-S6</f>
        <v>1533.069622998868</v>
      </c>
      <c r="U6" s="15">
        <f>SUM(U7:U10)</f>
        <v>41707.611713812483</v>
      </c>
      <c r="V6" s="15">
        <f>SUM(V7:V10)</f>
        <v>40278.938876147928</v>
      </c>
      <c r="W6" s="15">
        <f>+U6-V6</f>
        <v>1428.6728376645551</v>
      </c>
      <c r="X6" s="15">
        <f>SUM(X7:X10)</f>
        <v>47268.930237570232</v>
      </c>
      <c r="Y6" s="15">
        <f>SUM(Y7:Y10)</f>
        <v>45838.889891833322</v>
      </c>
      <c r="Z6" s="15">
        <f>+X6-Y6</f>
        <v>1430.0403457369102</v>
      </c>
      <c r="AA6" s="15">
        <f>SUM(AA7:AA10)</f>
        <v>53818.18787607806</v>
      </c>
      <c r="AB6" s="15">
        <f>SUM(AB7:AB10)</f>
        <v>52118.90594407836</v>
      </c>
      <c r="AC6" s="15">
        <f>+AA6-AB6</f>
        <v>1699.2819319996997</v>
      </c>
      <c r="AD6" s="15">
        <f>SUM(AD7:AD10)</f>
        <v>60733.651761602719</v>
      </c>
      <c r="AE6" s="15">
        <f>SUM(AE7:AE10)</f>
        <v>58901.451987649903</v>
      </c>
      <c r="AF6" s="15">
        <f>+AD6-AE6</f>
        <v>1832.199773952816</v>
      </c>
      <c r="AG6" s="15">
        <f>SUM(AG7:AG10)</f>
        <v>67548.638693728848</v>
      </c>
      <c r="AH6" s="15">
        <f>SUM(AH7:AH10)</f>
        <v>65745.678911208743</v>
      </c>
      <c r="AI6" s="15">
        <f>+AG6-AH6</f>
        <v>1802.9597825201054</v>
      </c>
      <c r="AJ6" s="15">
        <f>SUM(AJ7:AJ10)</f>
        <v>73035.689900244441</v>
      </c>
      <c r="AK6" s="15">
        <f>SUM(AK7:AK10)</f>
        <v>71656.810588078355</v>
      </c>
      <c r="AL6" s="15">
        <f>+AJ6-AK6</f>
        <v>1378.8793121660856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4673.9501299755311</v>
      </c>
      <c r="D7" s="18">
        <v>4405.9740639454049</v>
      </c>
      <c r="E7" s="15">
        <f t="shared" ref="E7:E18" si="0">+C7-D7</f>
        <v>267.97606603012628</v>
      </c>
      <c r="F7" s="18">
        <v>9544.7980982970603</v>
      </c>
      <c r="G7" s="18">
        <v>8956.8856945584848</v>
      </c>
      <c r="H7" s="15">
        <f t="shared" ref="H7:H11" si="1">+F7-G7</f>
        <v>587.91240373857545</v>
      </c>
      <c r="I7" s="18">
        <v>14667.358519000005</v>
      </c>
      <c r="J7" s="18">
        <v>13741.753474999998</v>
      </c>
      <c r="K7" s="15">
        <f t="shared" ref="K7:K11" si="2">+I7-J7</f>
        <v>925.60504400000718</v>
      </c>
      <c r="L7" s="18">
        <v>20102.715524093081</v>
      </c>
      <c r="M7" s="18">
        <v>18766.650854957872</v>
      </c>
      <c r="N7" s="15">
        <f t="shared" ref="N7:N11" si="3">+L7-M7</f>
        <v>1336.0646691352085</v>
      </c>
      <c r="O7" s="18">
        <v>25588.283397192237</v>
      </c>
      <c r="P7" s="18">
        <v>23766.330129783932</v>
      </c>
      <c r="Q7" s="15">
        <f t="shared" ref="Q7:Q11" si="4">+O7-P7</f>
        <v>1821.9532674083057</v>
      </c>
      <c r="R7" s="18">
        <v>30656.176666894051</v>
      </c>
      <c r="S7" s="18">
        <v>28559.948257000004</v>
      </c>
      <c r="T7" s="15">
        <f t="shared" ref="T7:T11" si="5">+R7-S7</f>
        <v>2096.2284098940472</v>
      </c>
      <c r="U7" s="18">
        <v>35486.378790462637</v>
      </c>
      <c r="V7" s="18">
        <v>33365.710007736241</v>
      </c>
      <c r="W7" s="15">
        <f t="shared" ref="W7:W11" si="6">+U7-V7</f>
        <v>2120.6687827263959</v>
      </c>
      <c r="X7" s="18">
        <v>40144.836070053723</v>
      </c>
      <c r="Y7" s="18">
        <v>37922.617621088299</v>
      </c>
      <c r="Z7" s="15">
        <f t="shared" ref="Z7:Z11" si="7">+X7-Y7</f>
        <v>2222.2184489654246</v>
      </c>
      <c r="AA7" s="18">
        <v>45817.475464394891</v>
      </c>
      <c r="AB7" s="18">
        <v>43200.803271000004</v>
      </c>
      <c r="AC7" s="15">
        <f t="shared" ref="AC7:AC11" si="8">+AA7-AB7</f>
        <v>2616.6721933948866</v>
      </c>
      <c r="AD7" s="18">
        <v>51887.120409919538</v>
      </c>
      <c r="AE7" s="18">
        <v>48965.684111238224</v>
      </c>
      <c r="AF7" s="15">
        <f t="shared" ref="AF7:AF11" si="9">+AD7-AE7</f>
        <v>2921.4362986813139</v>
      </c>
      <c r="AG7" s="18">
        <v>57876.70140204567</v>
      </c>
      <c r="AH7" s="18">
        <v>54802.896831463724</v>
      </c>
      <c r="AI7" s="15">
        <f t="shared" ref="AI7:AI11" si="10">+AG7-AH7</f>
        <v>3073.8045705819459</v>
      </c>
      <c r="AJ7" s="18">
        <v>62410.315668561263</v>
      </c>
      <c r="AK7" s="18">
        <v>59502.745459000005</v>
      </c>
      <c r="AL7" s="15">
        <f t="shared" ref="AL7:AL11" si="11">+AJ7-AK7</f>
        <v>2907.5702095612578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504.15492722772495</v>
      </c>
      <c r="D8" s="18">
        <v>458.58828269278467</v>
      </c>
      <c r="E8" s="15">
        <f t="shared" si="0"/>
        <v>45.566644534940281</v>
      </c>
      <c r="F8" s="18">
        <v>1007.909854455449</v>
      </c>
      <c r="G8" s="18">
        <v>924.37656538556939</v>
      </c>
      <c r="H8" s="15">
        <f t="shared" si="1"/>
        <v>83.533289069879629</v>
      </c>
      <c r="I8" s="18">
        <v>1524.5647816831736</v>
      </c>
      <c r="J8" s="18">
        <v>1406.664848078354</v>
      </c>
      <c r="K8" s="15">
        <f t="shared" si="2"/>
        <v>117.89993360481958</v>
      </c>
      <c r="L8" s="18">
        <v>2100.50624751651</v>
      </c>
      <c r="M8" s="18">
        <v>1950.2900540783539</v>
      </c>
      <c r="N8" s="15">
        <f t="shared" si="3"/>
        <v>150.2161934381561</v>
      </c>
      <c r="O8" s="18">
        <v>2501.2488683333299</v>
      </c>
      <c r="P8" s="18">
        <v>2368.3582436666666</v>
      </c>
      <c r="Q8" s="15">
        <f t="shared" si="4"/>
        <v>132.89062466666337</v>
      </c>
      <c r="R8" s="18">
        <v>3308.4891791831737</v>
      </c>
      <c r="S8" s="18">
        <v>3046.1404660783542</v>
      </c>
      <c r="T8" s="15">
        <f t="shared" si="5"/>
        <v>262.34871310481958</v>
      </c>
      <c r="U8" s="18">
        <v>3933.9613400165099</v>
      </c>
      <c r="V8" s="18">
        <v>3608.4657017450199</v>
      </c>
      <c r="W8" s="15">
        <f t="shared" si="6"/>
        <v>325.49563827148995</v>
      </c>
      <c r="X8" s="18">
        <v>4560.8335008498398</v>
      </c>
      <c r="Y8" s="18">
        <v>4160.4909374116887</v>
      </c>
      <c r="Z8" s="15">
        <f t="shared" si="7"/>
        <v>400.34256343815105</v>
      </c>
      <c r="AA8" s="18">
        <v>5175.6056616831729</v>
      </c>
      <c r="AB8" s="18">
        <v>4689.2161730783546</v>
      </c>
      <c r="AC8" s="15">
        <f t="shared" si="8"/>
        <v>486.38948860481833</v>
      </c>
      <c r="AD8" s="18">
        <v>5765.6615183498398</v>
      </c>
      <c r="AE8" s="18">
        <v>5280.2142097450214</v>
      </c>
      <c r="AF8" s="15">
        <f t="shared" si="9"/>
        <v>485.44730860481832</v>
      </c>
      <c r="AG8" s="18">
        <v>6339.4173750165101</v>
      </c>
      <c r="AH8" s="18">
        <v>5864.4122464116881</v>
      </c>
      <c r="AI8" s="15">
        <f t="shared" si="10"/>
        <v>475.00512860482195</v>
      </c>
      <c r="AJ8" s="18">
        <v>6964.8732316831729</v>
      </c>
      <c r="AK8" s="18">
        <v>6481.0102830783544</v>
      </c>
      <c r="AL8" s="15">
        <f t="shared" si="11"/>
        <v>483.86294860481848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220.96514385169289</v>
      </c>
      <c r="D9" s="18">
        <v>293.40948566666668</v>
      </c>
      <c r="E9" s="15">
        <f t="shared" si="0"/>
        <v>-72.444341814973797</v>
      </c>
      <c r="F9" s="18">
        <v>730.5514746677236</v>
      </c>
      <c r="G9" s="18">
        <v>576.65297133333343</v>
      </c>
      <c r="H9" s="15">
        <f t="shared" si="1"/>
        <v>153.89850333439017</v>
      </c>
      <c r="I9" s="18">
        <v>1006.076604584946</v>
      </c>
      <c r="J9" s="18">
        <v>891.89145700000029</v>
      </c>
      <c r="K9" s="15">
        <f t="shared" si="2"/>
        <v>114.18514758494575</v>
      </c>
      <c r="L9" s="18">
        <v>1281.5641829482952</v>
      </c>
      <c r="M9" s="18">
        <v>1198.3645786666668</v>
      </c>
      <c r="N9" s="15">
        <f t="shared" si="3"/>
        <v>83.199604281628353</v>
      </c>
      <c r="O9" s="18">
        <v>1513.3268107896693</v>
      </c>
      <c r="P9" s="18">
        <v>1483.0917003333334</v>
      </c>
      <c r="Q9" s="15">
        <f t="shared" si="4"/>
        <v>30.23511045633586</v>
      </c>
      <c r="R9" s="18">
        <v>1792.8532253697169</v>
      </c>
      <c r="S9" s="18">
        <v>1829.0028220000002</v>
      </c>
      <c r="T9" s="15">
        <f t="shared" si="5"/>
        <v>-36.149596630283213</v>
      </c>
      <c r="U9" s="18">
        <v>2036.3793586526606</v>
      </c>
      <c r="V9" s="18">
        <v>2136.4731186666663</v>
      </c>
      <c r="W9" s="15">
        <f t="shared" si="6"/>
        <v>-100.09376001400574</v>
      </c>
      <c r="X9" s="18">
        <v>2284.8995026615489</v>
      </c>
      <c r="Y9" s="18">
        <v>2423.4494153333335</v>
      </c>
      <c r="Z9" s="15">
        <f t="shared" si="7"/>
        <v>-138.54991267178457</v>
      </c>
      <c r="AA9" s="18">
        <v>2526.4233653733327</v>
      </c>
      <c r="AB9" s="18">
        <v>2746.5127119999997</v>
      </c>
      <c r="AC9" s="15">
        <f t="shared" si="8"/>
        <v>-220.08934662666707</v>
      </c>
      <c r="AD9" s="18">
        <v>2752.7188046137953</v>
      </c>
      <c r="AE9" s="18">
        <v>3045.9092926666663</v>
      </c>
      <c r="AF9" s="15">
        <f t="shared" si="9"/>
        <v>-293.19048805287093</v>
      </c>
      <c r="AG9" s="18">
        <v>2978.3620267556248</v>
      </c>
      <c r="AH9" s="18">
        <v>3342.2414253333327</v>
      </c>
      <c r="AI9" s="15">
        <f t="shared" si="10"/>
        <v>-363.87939857770789</v>
      </c>
      <c r="AJ9" s="18">
        <v>3262.4326762060828</v>
      </c>
      <c r="AK9" s="18">
        <v>3760.0018249999998</v>
      </c>
      <c r="AL9" s="15">
        <f t="shared" si="11"/>
        <v>-497.56914879391707</v>
      </c>
    </row>
    <row r="10" spans="1:16383" ht="18.75" customHeight="1" x14ac:dyDescent="0.35">
      <c r="A10" s="16" t="s">
        <v>25</v>
      </c>
      <c r="B10" s="20" t="s">
        <v>26</v>
      </c>
      <c r="C10" s="18">
        <v>19.552939481640468</v>
      </c>
      <c r="D10" s="18">
        <v>189.24268099999949</v>
      </c>
      <c r="E10" s="15">
        <f t="shared" si="0"/>
        <v>-169.68974151835903</v>
      </c>
      <c r="F10" s="18">
        <v>95.073691998943133</v>
      </c>
      <c r="G10" s="18">
        <v>417.48536199999961</v>
      </c>
      <c r="H10" s="15">
        <f t="shared" si="1"/>
        <v>-322.41167000105645</v>
      </c>
      <c r="I10" s="18">
        <v>126.57464541505391</v>
      </c>
      <c r="J10" s="18">
        <v>547.0280429999998</v>
      </c>
      <c r="K10" s="15">
        <f t="shared" si="2"/>
        <v>-420.45339758494589</v>
      </c>
      <c r="L10" s="18">
        <v>168.18115038503799</v>
      </c>
      <c r="M10" s="18">
        <v>686.33808799999997</v>
      </c>
      <c r="N10" s="15">
        <f t="shared" si="3"/>
        <v>-518.15693761496198</v>
      </c>
      <c r="O10" s="18">
        <v>186.54160587699747</v>
      </c>
      <c r="P10" s="18">
        <v>833.808133</v>
      </c>
      <c r="Q10" s="15">
        <f t="shared" si="4"/>
        <v>-647.26652712300256</v>
      </c>
      <c r="R10" s="18">
        <v>218.190274630283</v>
      </c>
      <c r="S10" s="18">
        <v>1007.548178</v>
      </c>
      <c r="T10" s="15">
        <f t="shared" si="5"/>
        <v>-789.35790336971695</v>
      </c>
      <c r="U10" s="18">
        <v>250.89222468067265</v>
      </c>
      <c r="V10" s="18">
        <v>1168.290047999996</v>
      </c>
      <c r="W10" s="15">
        <f t="shared" si="6"/>
        <v>-917.39782331932338</v>
      </c>
      <c r="X10" s="18">
        <v>278.36116400511787</v>
      </c>
      <c r="Y10" s="18">
        <v>1332.331917999996</v>
      </c>
      <c r="Z10" s="15">
        <f t="shared" si="7"/>
        <v>-1053.9707539948781</v>
      </c>
      <c r="AA10" s="18">
        <v>298.68338462666719</v>
      </c>
      <c r="AB10" s="18">
        <v>1482.3737880000006</v>
      </c>
      <c r="AC10" s="15">
        <f t="shared" si="8"/>
        <v>-1183.6904033733333</v>
      </c>
      <c r="AD10" s="18">
        <v>328.15102871953803</v>
      </c>
      <c r="AE10" s="18">
        <v>1609.644373999997</v>
      </c>
      <c r="AF10" s="15">
        <f t="shared" si="9"/>
        <v>-1281.4933452804589</v>
      </c>
      <c r="AG10" s="18">
        <v>354.15788991104176</v>
      </c>
      <c r="AH10" s="18">
        <v>1736.128407999998</v>
      </c>
      <c r="AI10" s="15">
        <f t="shared" si="10"/>
        <v>-1381.9705180889562</v>
      </c>
      <c r="AJ10" s="18">
        <v>398.06832379391722</v>
      </c>
      <c r="AK10" s="18">
        <v>1913.0530210000002</v>
      </c>
      <c r="AL10" s="15">
        <f t="shared" si="11"/>
        <v>-1514.984697206083</v>
      </c>
    </row>
    <row r="11" spans="1:16383" ht="18.75" customHeight="1" x14ac:dyDescent="0.35">
      <c r="A11" s="13" t="s">
        <v>27</v>
      </c>
      <c r="B11" s="21" t="s">
        <v>28</v>
      </c>
      <c r="C11" s="18">
        <v>0</v>
      </c>
      <c r="D11" s="18">
        <v>74.166666666666671</v>
      </c>
      <c r="E11" s="15">
        <f t="shared" si="0"/>
        <v>-74.166666666666671</v>
      </c>
      <c r="F11" s="18">
        <v>200.7</v>
      </c>
      <c r="G11" s="18">
        <v>77.316666666666677</v>
      </c>
      <c r="H11" s="15">
        <f t="shared" si="1"/>
        <v>123.38333333333331</v>
      </c>
      <c r="I11" s="18">
        <v>255.6</v>
      </c>
      <c r="J11" s="18">
        <v>79.216666666666669</v>
      </c>
      <c r="K11" s="15">
        <f t="shared" si="2"/>
        <v>176.38333333333333</v>
      </c>
      <c r="L11" s="18">
        <v>259.2</v>
      </c>
      <c r="M11" s="18">
        <v>87.55</v>
      </c>
      <c r="N11" s="15">
        <f t="shared" si="3"/>
        <v>171.64999999999998</v>
      </c>
      <c r="O11" s="18">
        <v>413.8</v>
      </c>
      <c r="P11" s="18">
        <v>90.233333333333348</v>
      </c>
      <c r="Q11" s="15">
        <f t="shared" si="4"/>
        <v>323.56666666666666</v>
      </c>
      <c r="R11" s="18">
        <v>499.5</v>
      </c>
      <c r="S11" s="18">
        <v>94.666666666666671</v>
      </c>
      <c r="T11" s="15">
        <f t="shared" si="5"/>
        <v>404.83333333333331</v>
      </c>
      <c r="U11" s="18">
        <v>637.5</v>
      </c>
      <c r="V11" s="18">
        <v>100</v>
      </c>
      <c r="W11" s="15">
        <f t="shared" si="6"/>
        <v>537.5</v>
      </c>
      <c r="X11" s="18">
        <v>666.6</v>
      </c>
      <c r="Y11" s="18">
        <v>174.91666666666669</v>
      </c>
      <c r="Z11" s="15">
        <f t="shared" si="7"/>
        <v>491.68333333333334</v>
      </c>
      <c r="AA11" s="18">
        <v>758.6</v>
      </c>
      <c r="AB11" s="18">
        <v>180.7166666666667</v>
      </c>
      <c r="AC11" s="15">
        <f t="shared" si="8"/>
        <v>577.88333333333333</v>
      </c>
      <c r="AD11" s="18">
        <v>780.7</v>
      </c>
      <c r="AE11" s="18">
        <v>185.61666666666667</v>
      </c>
      <c r="AF11" s="15">
        <f t="shared" si="9"/>
        <v>595.08333333333337</v>
      </c>
      <c r="AG11" s="18">
        <v>782.6</v>
      </c>
      <c r="AH11" s="18">
        <v>225.56666666666669</v>
      </c>
      <c r="AI11" s="15">
        <f t="shared" si="10"/>
        <v>557.0333333333333</v>
      </c>
      <c r="AJ11" s="18">
        <v>1295.5999999999999</v>
      </c>
      <c r="AK11" s="18">
        <v>231.51666666666668</v>
      </c>
      <c r="AL11" s="15">
        <f t="shared" si="11"/>
        <v>1064.0833333333333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-14.762999999999948</v>
      </c>
      <c r="D13" s="15">
        <f>+D14+D15+D17+D18</f>
        <v>303.11600000000004</v>
      </c>
      <c r="E13" s="15">
        <f t="shared" ref="E13" si="12">+C13-D13</f>
        <v>-317.87900000000002</v>
      </c>
      <c r="F13" s="15">
        <f>+F14+F15+H16+F17+F18</f>
        <v>4650.7079999999996</v>
      </c>
      <c r="G13" s="15">
        <f>+G14+G15+G17+G18</f>
        <v>4600.9979999999996</v>
      </c>
      <c r="H13" s="15">
        <f t="shared" ref="H13:H15" si="13">+F13-G13</f>
        <v>49.710000000000036</v>
      </c>
      <c r="I13" s="15">
        <f>+I14+I15+K16+I17+I18</f>
        <v>5059.2922500000004</v>
      </c>
      <c r="J13" s="15">
        <f>+J14+J15+J17+J18</f>
        <v>4576.0864999999994</v>
      </c>
      <c r="K13" s="15">
        <f t="shared" ref="K13:K15" si="14">+I13-J13</f>
        <v>483.20575000000099</v>
      </c>
      <c r="L13" s="15">
        <f>+L14+L15+N16+L17+L18</f>
        <v>5617.7459999999992</v>
      </c>
      <c r="M13" s="15">
        <f>+M14+M15+M17+M18</f>
        <v>5001.4759999999987</v>
      </c>
      <c r="N13" s="15">
        <f t="shared" ref="N13:N15" si="15">+L13-M13</f>
        <v>616.27000000000044</v>
      </c>
      <c r="O13" s="15">
        <f>+O14+O15+Q16+O17+O18</f>
        <v>6879.9809999999989</v>
      </c>
      <c r="P13" s="15">
        <f>+P14+P15+P17+P18</f>
        <v>6552.1750000000011</v>
      </c>
      <c r="Q13" s="15">
        <f t="shared" ref="Q13:Q15" si="16">+O13-P13</f>
        <v>327.80599999999777</v>
      </c>
      <c r="R13" s="15">
        <f>+R14+R15+T16+R17+R18</f>
        <v>7817.7145</v>
      </c>
      <c r="S13" s="15">
        <f>+S14+S15+S17+S18</f>
        <v>7176.4709999999995</v>
      </c>
      <c r="T13" s="15">
        <f t="shared" ref="T13:T15" si="17">+R13-S13</f>
        <v>641.24350000000049</v>
      </c>
      <c r="U13" s="15">
        <f>+U14+U15+W16+U17+U18</f>
        <v>7796.4900000000007</v>
      </c>
      <c r="V13" s="15">
        <f>+V14+V15+V17+V18</f>
        <v>7648.5730000000003</v>
      </c>
      <c r="W13" s="15">
        <f t="shared" ref="W13:W15" si="18">+U13-V13</f>
        <v>147.91700000000037</v>
      </c>
      <c r="X13" s="15">
        <f>+X14+X15+Z16+X17+X18</f>
        <v>6946.7610000000004</v>
      </c>
      <c r="Y13" s="15">
        <f>+Y14+Y15+Y17+Y18</f>
        <v>7361.0829999999996</v>
      </c>
      <c r="Z13" s="15">
        <f t="shared" ref="Z13:Z15" si="19">+X13-Y13</f>
        <v>-414.32199999999921</v>
      </c>
      <c r="AA13" s="15">
        <f>+AA14+AA15+AC16+AA17+AA18</f>
        <v>8158.9367499999998</v>
      </c>
      <c r="AB13" s="15">
        <f>+AB14+AB15+AB17+AB18</f>
        <v>8806.1815000000006</v>
      </c>
      <c r="AC13" s="15">
        <f t="shared" ref="AC13:AC15" si="20">+AA13-AB13</f>
        <v>-647.24475000000075</v>
      </c>
      <c r="AD13" s="15">
        <f>+AD14+AD15+AF16+AD17+AD18</f>
        <v>8027.5429999999997</v>
      </c>
      <c r="AE13" s="15">
        <f>+AE14+AE15+AE17+AE18</f>
        <v>8431.3549999999996</v>
      </c>
      <c r="AF13" s="15">
        <f t="shared" ref="AF13:AF15" si="21">+AD13-AE13</f>
        <v>-403.8119999999999</v>
      </c>
      <c r="AG13" s="15">
        <f>+AG14+AG15+AI16+AG17+AG18</f>
        <v>8517.4239999999991</v>
      </c>
      <c r="AH13" s="15">
        <f>+AH14+AH15+AH17+AH18</f>
        <v>9510.5169999999998</v>
      </c>
      <c r="AI13" s="15">
        <f t="shared" ref="AI13:AI15" si="22">+AG13-AH13</f>
        <v>-993.09300000000076</v>
      </c>
      <c r="AJ13" s="15">
        <f>+AJ14+AJ15+AL16+AJ17+AJ18</f>
        <v>6748.6020000000008</v>
      </c>
      <c r="AK13" s="15">
        <f>+AK14+AK15+AK17+AK18</f>
        <v>7286.1890000000003</v>
      </c>
      <c r="AL13" s="15">
        <f t="shared" ref="AL13:AL15" si="23">+AJ13-AK13</f>
        <v>-537.58699999999953</v>
      </c>
    </row>
    <row r="14" spans="1:16383" ht="18.75" customHeight="1" x14ac:dyDescent="0.3">
      <c r="A14" s="16" t="s">
        <v>33</v>
      </c>
      <c r="B14" s="26" t="s">
        <v>34</v>
      </c>
      <c r="C14" s="18">
        <v>256.91800000000001</v>
      </c>
      <c r="D14" s="18">
        <v>-74.479999999999976</v>
      </c>
      <c r="E14" s="15">
        <f t="shared" si="0"/>
        <v>331.39799999999997</v>
      </c>
      <c r="F14" s="18">
        <v>441.59499999999997</v>
      </c>
      <c r="G14" s="18">
        <v>38.065999999999974</v>
      </c>
      <c r="H14" s="15">
        <f t="shared" si="13"/>
        <v>403.529</v>
      </c>
      <c r="I14" s="18">
        <v>865.40625000000011</v>
      </c>
      <c r="J14" s="18">
        <v>525.93849999999998</v>
      </c>
      <c r="K14" s="15">
        <f t="shared" si="14"/>
        <v>339.46775000000014</v>
      </c>
      <c r="L14" s="18">
        <v>832.91700000000003</v>
      </c>
      <c r="M14" s="18">
        <v>146.13300000000001</v>
      </c>
      <c r="N14" s="15">
        <f t="shared" si="15"/>
        <v>686.78399999999999</v>
      </c>
      <c r="O14" s="18">
        <v>1008.395</v>
      </c>
      <c r="P14" s="18">
        <v>70.131000000000029</v>
      </c>
      <c r="Q14" s="15">
        <f t="shared" si="16"/>
        <v>938.2639999999999</v>
      </c>
      <c r="R14" s="18">
        <v>823.69749999999988</v>
      </c>
      <c r="S14" s="18">
        <v>-162.83199999999982</v>
      </c>
      <c r="T14" s="15">
        <f t="shared" si="17"/>
        <v>986.52949999999964</v>
      </c>
      <c r="U14" s="18">
        <v>727.78</v>
      </c>
      <c r="V14" s="18">
        <v>85.361999999999966</v>
      </c>
      <c r="W14" s="15">
        <f t="shared" si="18"/>
        <v>642.41800000000001</v>
      </c>
      <c r="X14" s="18">
        <v>524.01499999999999</v>
      </c>
      <c r="Y14" s="18">
        <v>185.37199999999996</v>
      </c>
      <c r="Z14" s="15">
        <f t="shared" si="19"/>
        <v>338.64300000000003</v>
      </c>
      <c r="AA14" s="18">
        <v>1344.04375</v>
      </c>
      <c r="AB14" s="18">
        <v>995.31649999999968</v>
      </c>
      <c r="AC14" s="15">
        <f t="shared" si="20"/>
        <v>348.72725000000037</v>
      </c>
      <c r="AD14" s="18">
        <v>1233.2</v>
      </c>
      <c r="AE14" s="18">
        <v>1045.2629999999999</v>
      </c>
      <c r="AF14" s="15">
        <f t="shared" si="21"/>
        <v>187.93700000000013</v>
      </c>
      <c r="AG14" s="18">
        <v>1522.3650000000002</v>
      </c>
      <c r="AH14" s="18">
        <v>859.34999999999991</v>
      </c>
      <c r="AI14" s="15">
        <f t="shared" si="22"/>
        <v>663.01500000000033</v>
      </c>
      <c r="AJ14" s="18">
        <v>976.14100000000008</v>
      </c>
      <c r="AK14" s="18">
        <v>756.83499999999958</v>
      </c>
      <c r="AL14" s="15">
        <f t="shared" si="23"/>
        <v>219.30600000000049</v>
      </c>
    </row>
    <row r="15" spans="1:16383" ht="18.75" customHeight="1" x14ac:dyDescent="0.3">
      <c r="A15" s="16" t="s">
        <v>35</v>
      </c>
      <c r="B15" s="26" t="s">
        <v>36</v>
      </c>
      <c r="C15" s="18">
        <v>-70.099999999999994</v>
      </c>
      <c r="D15" s="18">
        <v>72.500000000000028</v>
      </c>
      <c r="E15" s="15">
        <f t="shared" si="0"/>
        <v>-142.60000000000002</v>
      </c>
      <c r="F15" s="18">
        <v>-260.20000000000005</v>
      </c>
      <c r="G15" s="18">
        <v>3187.2999999999997</v>
      </c>
      <c r="H15" s="15">
        <f t="shared" si="13"/>
        <v>-3447.5</v>
      </c>
      <c r="I15" s="18">
        <v>81.599999999999994</v>
      </c>
      <c r="J15" s="18">
        <v>3030.8599999999997</v>
      </c>
      <c r="K15" s="15">
        <f t="shared" si="14"/>
        <v>-2949.2599999999998</v>
      </c>
      <c r="L15" s="18">
        <v>-655.7</v>
      </c>
      <c r="M15" s="18">
        <v>3577.7999999999993</v>
      </c>
      <c r="N15" s="15">
        <f t="shared" si="15"/>
        <v>-4233.4999999999991</v>
      </c>
      <c r="O15" s="18">
        <v>-439.1</v>
      </c>
      <c r="P15" s="18">
        <v>4424.4000000000005</v>
      </c>
      <c r="Q15" s="15">
        <f t="shared" si="16"/>
        <v>-4863.5000000000009</v>
      </c>
      <c r="R15" s="18">
        <v>-493.1</v>
      </c>
      <c r="S15" s="18">
        <v>4860.8999999999996</v>
      </c>
      <c r="T15" s="15">
        <f t="shared" si="17"/>
        <v>-5354</v>
      </c>
      <c r="U15" s="18">
        <v>-545.50000000000011</v>
      </c>
      <c r="V15" s="18">
        <v>4871</v>
      </c>
      <c r="W15" s="15">
        <f t="shared" si="18"/>
        <v>-5416.5</v>
      </c>
      <c r="X15" s="18">
        <v>-94.000000000000227</v>
      </c>
      <c r="Y15" s="18">
        <v>4905.4999999999991</v>
      </c>
      <c r="Z15" s="15">
        <f t="shared" si="19"/>
        <v>-4999.4999999999991</v>
      </c>
      <c r="AA15" s="18">
        <v>-232.8</v>
      </c>
      <c r="AB15" s="18">
        <v>5018.8</v>
      </c>
      <c r="AC15" s="15">
        <f t="shared" si="20"/>
        <v>-5251.6</v>
      </c>
      <c r="AD15" s="18">
        <v>-201.39999999999998</v>
      </c>
      <c r="AE15" s="18">
        <v>4613.3</v>
      </c>
      <c r="AF15" s="15">
        <f t="shared" si="21"/>
        <v>-4814.7</v>
      </c>
      <c r="AG15" s="18">
        <v>9.3000000000001819</v>
      </c>
      <c r="AH15" s="18">
        <v>5322</v>
      </c>
      <c r="AI15" s="15">
        <f t="shared" si="22"/>
        <v>-5312.7</v>
      </c>
      <c r="AJ15" s="18">
        <v>381.30000000000013</v>
      </c>
      <c r="AK15" s="18">
        <v>6917.8</v>
      </c>
      <c r="AL15" s="15">
        <f t="shared" si="23"/>
        <v>-6536.5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52.121000000000002</v>
      </c>
      <c r="F16" s="27"/>
      <c r="G16" s="27"/>
      <c r="H16" s="18">
        <v>80.692999999999998</v>
      </c>
      <c r="I16" s="27"/>
      <c r="J16" s="27"/>
      <c r="K16" s="18">
        <v>122.563</v>
      </c>
      <c r="L16" s="27"/>
      <c r="M16" s="27"/>
      <c r="N16" s="18">
        <v>139.91800000000001</v>
      </c>
      <c r="O16" s="27"/>
      <c r="P16" s="27"/>
      <c r="Q16" s="18">
        <v>160.94500000000002</v>
      </c>
      <c r="R16" s="27"/>
      <c r="S16" s="27"/>
      <c r="T16" s="18">
        <v>205.51000000000002</v>
      </c>
      <c r="U16" s="27"/>
      <c r="V16" s="27"/>
      <c r="W16" s="18">
        <v>232.03200000000001</v>
      </c>
      <c r="X16" s="27"/>
      <c r="Y16" s="27"/>
      <c r="Z16" s="18">
        <v>243.49799999999996</v>
      </c>
      <c r="AA16" s="27"/>
      <c r="AB16" s="27"/>
      <c r="AC16" s="18">
        <v>256.483</v>
      </c>
      <c r="AD16" s="27"/>
      <c r="AE16" s="27"/>
      <c r="AF16" s="18">
        <v>286.46100000000001</v>
      </c>
      <c r="AG16" s="27"/>
      <c r="AH16" s="27"/>
      <c r="AI16" s="18">
        <v>282.39400000000001</v>
      </c>
      <c r="AJ16" s="27"/>
      <c r="AK16" s="27"/>
      <c r="AL16" s="18">
        <v>320.42599999999993</v>
      </c>
    </row>
    <row r="17" spans="1:38" ht="18.75" customHeight="1" x14ac:dyDescent="0.3">
      <c r="A17" s="16" t="s">
        <v>39</v>
      </c>
      <c r="B17" s="26" t="s">
        <v>40</v>
      </c>
      <c r="C17" s="18">
        <v>-297.60199999999998</v>
      </c>
      <c r="D17" s="18">
        <v>305.096</v>
      </c>
      <c r="E17" s="15">
        <f t="shared" si="0"/>
        <v>-602.69799999999998</v>
      </c>
      <c r="F17" s="18">
        <v>4344.72</v>
      </c>
      <c r="G17" s="18">
        <v>1375.6320000000001</v>
      </c>
      <c r="H17" s="15">
        <f t="shared" ref="H17:H18" si="24">+F17-G17</f>
        <v>2969.0880000000002</v>
      </c>
      <c r="I17" s="18">
        <v>3945.8230000000003</v>
      </c>
      <c r="J17" s="18">
        <v>1019.288</v>
      </c>
      <c r="K17" s="15">
        <f t="shared" ref="K17:K18" si="25">+I17-J17</f>
        <v>2926.5350000000003</v>
      </c>
      <c r="L17" s="18">
        <v>5256.7109999999993</v>
      </c>
      <c r="M17" s="18">
        <v>1277.5429999999999</v>
      </c>
      <c r="N17" s="15">
        <f t="shared" ref="N17:N18" si="26">+L17-M17</f>
        <v>3979.1679999999997</v>
      </c>
      <c r="O17" s="18">
        <v>6166.8409999999994</v>
      </c>
      <c r="P17" s="18">
        <v>2057.6439999999998</v>
      </c>
      <c r="Q17" s="15">
        <f t="shared" ref="Q17:Q18" si="27">+O17-P17</f>
        <v>4109.1970000000001</v>
      </c>
      <c r="R17" s="18">
        <v>7065.3069999999998</v>
      </c>
      <c r="S17" s="18">
        <v>2478.4029999999998</v>
      </c>
      <c r="T17" s="15">
        <f t="shared" ref="T17:T18" si="28">+R17-S17</f>
        <v>4586.9040000000005</v>
      </c>
      <c r="U17" s="18">
        <v>7365.8780000000006</v>
      </c>
      <c r="V17" s="18">
        <v>2692.2110000000002</v>
      </c>
      <c r="W17" s="15">
        <f t="shared" ref="W17:W18" si="29">+U17-V17</f>
        <v>4673.6670000000004</v>
      </c>
      <c r="X17" s="18">
        <v>6256.9480000000003</v>
      </c>
      <c r="Y17" s="18">
        <v>2270.2110000000002</v>
      </c>
      <c r="Z17" s="15">
        <f t="shared" ref="Z17:Z18" si="30">+X17-Y17</f>
        <v>3986.7370000000001</v>
      </c>
      <c r="AA17" s="18">
        <v>6769.81</v>
      </c>
      <c r="AB17" s="18">
        <v>2792.0650000000001</v>
      </c>
      <c r="AC17" s="15">
        <f t="shared" ref="AC17:AC18" si="31">+AA17-AB17</f>
        <v>3977.7450000000003</v>
      </c>
      <c r="AD17" s="18">
        <v>6636.8819999999996</v>
      </c>
      <c r="AE17" s="18">
        <v>2772.7920000000004</v>
      </c>
      <c r="AF17" s="15">
        <f t="shared" ref="AF17:AF18" si="32">+AD17-AE17</f>
        <v>3864.0899999999992</v>
      </c>
      <c r="AG17" s="18">
        <v>6634.5649999999987</v>
      </c>
      <c r="AH17" s="18">
        <v>3329.1670000000004</v>
      </c>
      <c r="AI17" s="15">
        <f t="shared" ref="AI17:AI18" si="33">+AG17-AH17</f>
        <v>3305.3979999999983</v>
      </c>
      <c r="AJ17" s="18">
        <v>4997.4350000000004</v>
      </c>
      <c r="AK17" s="18">
        <v>-388.44599999999991</v>
      </c>
      <c r="AL17" s="15">
        <f t="shared" ref="AL17:AL18" si="34">+AJ17-AK17</f>
        <v>5385.8810000000003</v>
      </c>
    </row>
    <row r="18" spans="1:38" ht="18.75" customHeight="1" x14ac:dyDescent="0.3">
      <c r="A18" s="16" t="s">
        <v>41</v>
      </c>
      <c r="B18" s="26" t="s">
        <v>42</v>
      </c>
      <c r="C18" s="18">
        <v>43.900000000000006</v>
      </c>
      <c r="D18" s="27"/>
      <c r="E18" s="15">
        <f t="shared" si="0"/>
        <v>43.900000000000006</v>
      </c>
      <c r="F18" s="18">
        <v>43.900000000000006</v>
      </c>
      <c r="G18" s="27"/>
      <c r="H18" s="15">
        <f t="shared" si="24"/>
        <v>43.900000000000006</v>
      </c>
      <c r="I18" s="18">
        <v>43.900000000000006</v>
      </c>
      <c r="J18" s="27"/>
      <c r="K18" s="15">
        <f t="shared" si="25"/>
        <v>43.900000000000006</v>
      </c>
      <c r="L18" s="18">
        <v>43.900000000000006</v>
      </c>
      <c r="M18" s="27"/>
      <c r="N18" s="15">
        <f t="shared" si="26"/>
        <v>43.900000000000006</v>
      </c>
      <c r="O18" s="18">
        <v>-17.099999999999998</v>
      </c>
      <c r="P18" s="27"/>
      <c r="Q18" s="15">
        <f t="shared" si="27"/>
        <v>-17.099999999999998</v>
      </c>
      <c r="R18" s="18">
        <v>216.29999999999998</v>
      </c>
      <c r="S18" s="27"/>
      <c r="T18" s="15">
        <f t="shared" si="28"/>
        <v>216.29999999999998</v>
      </c>
      <c r="U18" s="18">
        <v>16.300000000000004</v>
      </c>
      <c r="V18" s="27"/>
      <c r="W18" s="15">
        <f t="shared" si="29"/>
        <v>16.300000000000004</v>
      </c>
      <c r="X18" s="18">
        <v>16.300000000000004</v>
      </c>
      <c r="Y18" s="27"/>
      <c r="Z18" s="15">
        <f t="shared" si="30"/>
        <v>16.300000000000004</v>
      </c>
      <c r="AA18" s="18">
        <v>21.4</v>
      </c>
      <c r="AB18" s="27"/>
      <c r="AC18" s="15">
        <f t="shared" si="31"/>
        <v>21.4</v>
      </c>
      <c r="AD18" s="18">
        <v>72.400000000000006</v>
      </c>
      <c r="AE18" s="27"/>
      <c r="AF18" s="15">
        <f t="shared" si="32"/>
        <v>72.400000000000006</v>
      </c>
      <c r="AG18" s="18">
        <v>68.8</v>
      </c>
      <c r="AH18" s="27"/>
      <c r="AI18" s="15">
        <f t="shared" si="33"/>
        <v>68.8</v>
      </c>
      <c r="AJ18" s="18">
        <v>73.3</v>
      </c>
      <c r="AK18" s="27"/>
      <c r="AL18" s="15">
        <f t="shared" si="34"/>
        <v>73.3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-315.12096056506692</v>
      </c>
      <c r="F19" s="29"/>
      <c r="G19" s="29"/>
      <c r="H19" s="30">
        <f>-H6-H11+H13</f>
        <v>-576.6058594751222</v>
      </c>
      <c r="I19" s="29"/>
      <c r="J19" s="29"/>
      <c r="K19" s="30">
        <f>-K6-K11+K13</f>
        <v>-430.41431093816038</v>
      </c>
      <c r="L19" s="29"/>
      <c r="M19" s="29"/>
      <c r="N19" s="30">
        <f>-N6-N11+N13</f>
        <v>-606.703529240031</v>
      </c>
      <c r="O19" s="29"/>
      <c r="P19" s="29"/>
      <c r="Q19" s="30">
        <f>-Q6-Q11+Q13</f>
        <v>-1333.5731420749726</v>
      </c>
      <c r="R19" s="29"/>
      <c r="S19" s="29"/>
      <c r="T19" s="30">
        <f>-T6-T11+T13</f>
        <v>-1296.6594563322008</v>
      </c>
      <c r="U19" s="29"/>
      <c r="V19" s="29"/>
      <c r="W19" s="30">
        <f>-W6-W11+W13</f>
        <v>-1818.2558376645547</v>
      </c>
      <c r="X19" s="29"/>
      <c r="Y19" s="29"/>
      <c r="Z19" s="30">
        <f>-Z6-Z11+Z13</f>
        <v>-2336.0456790702428</v>
      </c>
      <c r="AA19" s="29"/>
      <c r="AB19" s="29"/>
      <c r="AC19" s="30">
        <f>-AC6-AC11+AC13</f>
        <v>-2924.4100153330337</v>
      </c>
      <c r="AD19" s="29"/>
      <c r="AE19" s="29"/>
      <c r="AF19" s="30">
        <f>-AF6-AF11+AF13</f>
        <v>-2831.0951072861494</v>
      </c>
      <c r="AG19" s="29"/>
      <c r="AH19" s="29"/>
      <c r="AI19" s="30">
        <f>-AI6-AI11+AI13</f>
        <v>-3353.0861158534394</v>
      </c>
      <c r="AJ19" s="29"/>
      <c r="AK19" s="29"/>
      <c r="AL19" s="30">
        <f>-AL6-AL11+AL13</f>
        <v>-2980.5496454994181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2020-06-22T13:19:34Z</dcterms:created>
  <dcterms:modified xsi:type="dcterms:W3CDTF">2020-06-22T13:20:47Z</dcterms:modified>
</cp:coreProperties>
</file>