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<sst xmlns="http://schemas.openxmlformats.org/spreadsheetml/2006/main" count="76" uniqueCount="63">
  <si>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</si>
  <si>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</si>
  <si>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</si>
  <si>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</si>
  <si>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</si>
  <si>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</si>
  <si>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</si>
  <si>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</si>
  <si>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</si>
  <si>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</si>
  <si>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</si>
  <si>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</si>
  <si>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</si>
  <si>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</si>
  <si>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</si>
  <si>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</si>
  <si>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</si>
  <si>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</si>
  <si>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</si>
  <si>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</si>
  <si>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</si>
  <si>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</si>
  <si>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</si>
  <si>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</si>
  <si>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</si>
  <si>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</si>
  <si>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</si>
  <si>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</si>
  <si>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</si>
  <si>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</si>
  <si>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</si>
  <si>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</si>
  <si>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</si>
  <si>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</si>
  <si>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</si>
  <si>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</si>
  <si>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</si>
  <si>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</si>
  <si>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</si>
  <si>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</si>
  <si>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</si>
  <si>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>Latest</t>
  </si>
  <si>
    <t>data</t>
  </si>
  <si>
    <t xml:space="preserve">   IMPORT OF GOODS AND SERVICES</t>
  </si>
  <si>
    <t xml:space="preserve">   EXPORT OF GOODS AND SERVICES</t>
  </si>
  <si>
    <t xml:space="preserve">   NET INCOME RECEIPTS</t>
  </si>
  <si>
    <t xml:space="preserve">   NET RECEIPTS FROM CURRENT TRANSFERS</t>
  </si>
  <si>
    <t xml:space="preserve">   CAPITAL TRANSFERS</t>
  </si>
  <si>
    <t xml:space="preserve">   RESERVE ASSETS</t>
  </si>
  <si>
    <t xml:space="preserve">   DIRECT INVESTMENT</t>
  </si>
  <si>
    <t xml:space="preserve">   Direct investment abroad</t>
  </si>
  <si>
    <t xml:space="preserve">   Direct investment in SR</t>
  </si>
  <si>
    <t xml:space="preserve">   PORTFOLIO INVESTMENT</t>
  </si>
  <si>
    <t xml:space="preserve">   Portfolio investment assets</t>
  </si>
  <si>
    <t xml:space="preserve">   Portfolio investment liabilities</t>
  </si>
  <si>
    <t xml:space="preserve">   FINANCIAL DERIVATES </t>
  </si>
  <si>
    <t xml:space="preserve">   Financial derivates assets</t>
  </si>
  <si>
    <t xml:space="preserve">   Financial derivates liabilities</t>
  </si>
  <si>
    <t xml:space="preserve">   OTHER CAPITAL</t>
  </si>
  <si>
    <t xml:space="preserve">   Other capital assets</t>
  </si>
  <si>
    <t xml:space="preserve">   Other capital liabilities</t>
  </si>
  <si>
    <t>Latest-1</t>
  </si>
  <si>
    <t>Slovak Republic -Balance of Payments - January - September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</si>
</sst>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53">
    <font>
      <sz val="12"/>
      <name val="Arial MT"/>
      <family val="0"/>
    </font>
    <font>
      <sz val="12"/>
      <name val="Times New Roman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b/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NewRomanPS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NewRomanP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MT"/>
      <family val="0"/>
    </font>
    <font>
      <b/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NewRomanPS"/>
      <family val="0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NewRomanP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179" fontId="1" fillId="0" borderId="0" xfId="0" applyNumberFormat="1" applyFont="1" applyAlignment="1" applyProtection="1">
      <alignment/>
      <protection/>
    </xf>
    <xf numFmtId="4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8" xfId="0" applyFont="1" applyBorder="1" applyAlignment="1">
      <alignment/>
    </xf>
    <xf numFmtId="179" fontId="48" fillId="0" borderId="16" xfId="0" applyNumberFormat="1" applyFont="1" applyBorder="1" applyAlignment="1">
      <alignment/>
    </xf>
    <xf numFmtId="179" fontId="48" fillId="0" borderId="0" xfId="0" applyNumberFormat="1" applyFont="1" applyBorder="1" applyAlignment="1" applyProtection="1">
      <alignment/>
      <protection/>
    </xf>
    <xf numFmtId="179" fontId="48" fillId="0" borderId="19" xfId="0" applyNumberFormat="1" applyFont="1" applyBorder="1" applyAlignment="1" applyProtection="1">
      <alignment/>
      <protection/>
    </xf>
    <xf numFmtId="179" fontId="48" fillId="0" borderId="18" xfId="0" applyNumberFormat="1" applyFont="1" applyBorder="1" applyAlignment="1" applyProtection="1">
      <alignment/>
      <protection/>
    </xf>
    <xf numFmtId="179" fontId="48" fillId="0" borderId="16" xfId="0" applyNumberFormat="1" applyFont="1" applyBorder="1" applyAlignment="1">
      <alignment/>
    </xf>
    <xf numFmtId="179" fontId="48" fillId="0" borderId="16" xfId="0" applyNumberFormat="1" applyFont="1" applyBorder="1" applyAlignment="1" applyProtection="1">
      <alignment/>
      <protection/>
    </xf>
    <xf numFmtId="0" fontId="48" fillId="0" borderId="16" xfId="0" applyFont="1" applyBorder="1" applyAlignment="1">
      <alignment/>
    </xf>
    <xf numFmtId="179" fontId="50" fillId="0" borderId="16" xfId="0" applyNumberFormat="1" applyFont="1" applyBorder="1" applyAlignment="1">
      <alignment/>
    </xf>
    <xf numFmtId="179" fontId="48" fillId="0" borderId="20" xfId="0" applyNumberFormat="1" applyFont="1" applyBorder="1" applyAlignment="1">
      <alignment/>
    </xf>
    <xf numFmtId="179" fontId="48" fillId="0" borderId="21" xfId="0" applyNumberFormat="1" applyFont="1" applyBorder="1" applyAlignment="1" applyProtection="1">
      <alignment/>
      <protection/>
    </xf>
    <xf numFmtId="179" fontId="48" fillId="0" borderId="22" xfId="0" applyNumberFormat="1" applyFont="1" applyBorder="1" applyAlignment="1" applyProtection="1">
      <alignment/>
      <protection/>
    </xf>
    <xf numFmtId="179" fontId="48" fillId="0" borderId="23" xfId="0" applyNumberFormat="1" applyFont="1" applyBorder="1" applyAlignment="1" applyProtection="1">
      <alignment/>
      <protection/>
    </xf>
    <xf numFmtId="179" fontId="50" fillId="0" borderId="24" xfId="0" applyNumberFormat="1" applyFont="1" applyBorder="1" applyAlignment="1">
      <alignment/>
    </xf>
    <xf numFmtId="179" fontId="48" fillId="0" borderId="25" xfId="0" applyNumberFormat="1" applyFont="1" applyBorder="1" applyAlignment="1" applyProtection="1">
      <alignment/>
      <protection/>
    </xf>
    <xf numFmtId="179" fontId="48" fillId="0" borderId="26" xfId="0" applyNumberFormat="1" applyFont="1" applyBorder="1" applyAlignment="1" applyProtection="1">
      <alignment/>
      <protection/>
    </xf>
    <xf numFmtId="179" fontId="48" fillId="0" borderId="27" xfId="0" applyNumberFormat="1" applyFont="1" applyBorder="1" applyAlignment="1" applyProtection="1">
      <alignment/>
      <protection/>
    </xf>
    <xf numFmtId="179" fontId="51" fillId="0" borderId="16" xfId="0" applyNumberFormat="1" applyFont="1" applyBorder="1" applyAlignment="1">
      <alignment/>
    </xf>
    <xf numFmtId="179" fontId="48" fillId="0" borderId="19" xfId="0" applyNumberFormat="1" applyFont="1" applyBorder="1" applyAlignment="1" applyProtection="1">
      <alignment horizontal="left"/>
      <protection/>
    </xf>
    <xf numFmtId="179" fontId="48" fillId="0" borderId="24" xfId="0" applyNumberFormat="1" applyFont="1" applyBorder="1" applyAlignment="1">
      <alignment/>
    </xf>
    <xf numFmtId="179" fontId="48" fillId="0" borderId="28" xfId="0" applyNumberFormat="1" applyFont="1" applyBorder="1" applyAlignment="1" applyProtection="1">
      <alignment/>
      <protection/>
    </xf>
    <xf numFmtId="179" fontId="48" fillId="33" borderId="0" xfId="0" applyNumberFormat="1" applyFont="1" applyFill="1" applyBorder="1" applyAlignment="1" applyProtection="1">
      <alignment/>
      <protection/>
    </xf>
    <xf numFmtId="179" fontId="48" fillId="33" borderId="19" xfId="0" applyNumberFormat="1" applyFont="1" applyFill="1" applyBorder="1" applyAlignment="1" applyProtection="1">
      <alignment/>
      <protection/>
    </xf>
    <xf numFmtId="179" fontId="50" fillId="0" borderId="29" xfId="0" applyNumberFormat="1" applyFont="1" applyBorder="1" applyAlignment="1">
      <alignment/>
    </xf>
    <xf numFmtId="179" fontId="48" fillId="0" borderId="30" xfId="0" applyNumberFormat="1" applyFont="1" applyBorder="1" applyAlignment="1" applyProtection="1">
      <alignment/>
      <protection/>
    </xf>
    <xf numFmtId="179" fontId="48" fillId="0" borderId="31" xfId="0" applyNumberFormat="1" applyFont="1" applyBorder="1" applyAlignment="1" applyProtection="1">
      <alignment/>
      <protection/>
    </xf>
    <xf numFmtId="179" fontId="48" fillId="0" borderId="32" xfId="0" applyNumberFormat="1" applyFont="1" applyBorder="1" applyAlignment="1" applyProtection="1">
      <alignment/>
      <protection/>
    </xf>
    <xf numFmtId="0" fontId="52" fillId="0" borderId="24" xfId="56" applyFont="1" applyBorder="1">
      <alignment/>
      <protection/>
    </xf>
    <xf numFmtId="179" fontId="48" fillId="0" borderId="0" xfId="0" applyNumberFormat="1" applyFont="1" applyAlignment="1">
      <alignment/>
    </xf>
    <xf numFmtId="179" fontId="48" fillId="0" borderId="0" xfId="0" applyNumberFormat="1" applyFont="1" applyAlignment="1">
      <alignment horizontal="right"/>
    </xf>
    <xf numFmtId="180" fontId="48" fillId="0" borderId="0" xfId="0" applyNumberFormat="1" applyFont="1" applyAlignment="1" applyProtection="1">
      <alignment/>
      <protection/>
    </xf>
    <xf numFmtId="179" fontId="48" fillId="0" borderId="0" xfId="0" applyNumberFormat="1" applyFont="1" applyAlignment="1" applyProtection="1">
      <alignment/>
      <protection/>
    </xf>
    <xf numFmtId="0" fontId="45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33" xfId="0" applyFont="1" applyBorder="1" applyAlignment="1">
      <alignment horizontal="centerContinuous"/>
    </xf>
    <xf numFmtId="0" fontId="45" fillId="0" borderId="29" xfId="0" applyFont="1" applyBorder="1" applyAlignment="1">
      <alignment/>
    </xf>
    <xf numFmtId="0" fontId="49" fillId="0" borderId="29" xfId="0" applyFont="1" applyBorder="1" applyAlignment="1">
      <alignment horizontal="centerContinuous"/>
    </xf>
    <xf numFmtId="0" fontId="49" fillId="0" borderId="32" xfId="0" applyFont="1" applyBorder="1" applyAlignment="1">
      <alignment horizontal="centerContinuous"/>
    </xf>
    <xf numFmtId="0" fontId="45" fillId="0" borderId="16" xfId="0" applyFont="1" applyBorder="1" applyAlignment="1">
      <alignment/>
    </xf>
    <xf numFmtId="0" fontId="45" fillId="0" borderId="18" xfId="0" applyFont="1" applyBorder="1" applyAlignment="1">
      <alignment/>
    </xf>
    <xf numFmtId="0" fontId="49" fillId="0" borderId="16" xfId="0" applyFont="1" applyBorder="1" applyAlignment="1">
      <alignment/>
    </xf>
    <xf numFmtId="4" fontId="52" fillId="0" borderId="16" xfId="0" applyNumberFormat="1" applyFont="1" applyBorder="1" applyAlignment="1" applyProtection="1">
      <alignment/>
      <protection/>
    </xf>
    <xf numFmtId="4" fontId="52" fillId="0" borderId="18" xfId="0" applyNumberFormat="1" applyFont="1" applyBorder="1" applyAlignment="1" applyProtection="1">
      <alignment/>
      <protection/>
    </xf>
    <xf numFmtId="0" fontId="52" fillId="0" borderId="16" xfId="0" applyFont="1" applyBorder="1" applyAlignment="1">
      <alignment/>
    </xf>
    <xf numFmtId="4" fontId="52" fillId="0" borderId="16" xfId="0" applyNumberFormat="1" applyFont="1" applyBorder="1" applyAlignment="1">
      <alignment/>
    </xf>
    <xf numFmtId="4" fontId="52" fillId="0" borderId="18" xfId="0" applyNumberFormat="1" applyFont="1" applyBorder="1" applyAlignment="1">
      <alignment/>
    </xf>
    <xf numFmtId="4" fontId="52" fillId="0" borderId="34" xfId="0" applyNumberFormat="1" applyFont="1" applyBorder="1" applyAlignment="1" applyProtection="1">
      <alignment/>
      <protection/>
    </xf>
    <xf numFmtId="4" fontId="48" fillId="0" borderId="18" xfId="0" applyNumberFormat="1" applyFont="1" applyBorder="1" applyAlignment="1" applyProtection="1">
      <alignment/>
      <protection/>
    </xf>
    <xf numFmtId="0" fontId="50" fillId="0" borderId="16" xfId="0" applyFont="1" applyBorder="1" applyAlignment="1">
      <alignment/>
    </xf>
    <xf numFmtId="4" fontId="48" fillId="0" borderId="18" xfId="0" applyNumberFormat="1" applyFont="1" applyBorder="1" applyAlignment="1">
      <alignment/>
    </xf>
    <xf numFmtId="0" fontId="52" fillId="0" borderId="29" xfId="0" applyFont="1" applyBorder="1" applyAlignment="1">
      <alignment/>
    </xf>
    <xf numFmtId="4" fontId="52" fillId="0" borderId="29" xfId="0" applyNumberFormat="1" applyFont="1" applyBorder="1" applyAlignment="1">
      <alignment/>
    </xf>
    <xf numFmtId="4" fontId="52" fillId="0" borderId="32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99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5" customWidth="1"/>
    <col min="2" max="2" width="38.77734375" style="5" customWidth="1"/>
    <col min="3" max="3" width="16.6640625" style="5" customWidth="1"/>
    <col min="4" max="4" width="18.77734375" style="5" bestFit="1" customWidth="1"/>
    <col min="5" max="5" width="13.10546875" style="5" bestFit="1" customWidth="1"/>
    <col min="6" max="6" width="11.77734375" style="0" customWidth="1"/>
    <col min="7" max="7" width="11.5546875" style="0" bestFit="1" customWidth="1"/>
  </cols>
  <sheetData>
    <row r="2" ht="21.75" customHeight="1">
      <c r="B2" s="6" t="s">
        <v>62</v>
      </c>
    </row>
    <row r="3" ht="21.75" customHeight="1" thickBot="1">
      <c r="B3" s="7"/>
    </row>
    <row r="4" spans="2:5" ht="17.25" thickBot="1" thickTop="1">
      <c r="B4" s="8"/>
      <c r="C4" s="9" t="s">
        <v>37</v>
      </c>
      <c r="D4" s="10" t="s">
        <v>38</v>
      </c>
      <c r="E4" s="11" t="s">
        <v>39</v>
      </c>
    </row>
    <row r="5" spans="2:5" ht="17.25" thickBot="1" thickTop="1">
      <c r="B5" s="12"/>
      <c r="C5" s="13" t="s">
        <v>40</v>
      </c>
      <c r="D5" s="13" t="s">
        <v>40</v>
      </c>
      <c r="E5" s="11" t="s">
        <v>40</v>
      </c>
    </row>
    <row r="6" spans="2:5" ht="16.5" thickTop="1">
      <c r="B6" s="14"/>
      <c r="C6" s="15"/>
      <c r="D6" s="16"/>
      <c r="E6" s="17"/>
    </row>
    <row r="7" spans="2:12" ht="15.75">
      <c r="B7" s="18" t="s">
        <v>0</v>
      </c>
      <c r="C7" s="19">
        <v>28090.029163</v>
      </c>
      <c r="D7" s="20">
        <v>27912.860212000003</v>
      </c>
      <c r="E7" s="21">
        <f>C7-D7</f>
        <v>177.168950999996</v>
      </c>
      <c r="F7" s="4"/>
      <c r="G7" s="4"/>
      <c r="H7" s="4"/>
      <c r="I7" s="4"/>
      <c r="J7" s="4"/>
      <c r="K7" s="4"/>
      <c r="L7" s="1"/>
    </row>
    <row r="8" spans="2:12" ht="15.75">
      <c r="B8" s="22"/>
      <c r="C8" s="19"/>
      <c r="D8" s="20"/>
      <c r="E8" s="21"/>
      <c r="F8" s="4"/>
      <c r="G8" s="4"/>
      <c r="H8" s="4"/>
      <c r="I8" s="4"/>
      <c r="J8" s="4"/>
      <c r="K8" s="4"/>
      <c r="L8" s="1"/>
    </row>
    <row r="9" spans="2:12" ht="15.75">
      <c r="B9" s="18" t="s">
        <v>1</v>
      </c>
      <c r="C9" s="19">
        <f>C10+C11+C12</f>
        <v>3233.2468657949403</v>
      </c>
      <c r="D9" s="20">
        <f>D10+D11+D12</f>
        <v>3998.817131976938</v>
      </c>
      <c r="E9" s="21">
        <f>E10+E11+E12</f>
        <v>-765.570266181998</v>
      </c>
      <c r="F9" s="4"/>
      <c r="G9" s="4"/>
      <c r="H9" s="4"/>
      <c r="I9" s="4"/>
      <c r="J9" s="4"/>
      <c r="K9" s="4"/>
      <c r="L9" s="1"/>
    </row>
    <row r="10" spans="2:12" ht="15.75">
      <c r="B10" s="23" t="s">
        <v>3</v>
      </c>
      <c r="C10" s="19">
        <v>972.6154417</v>
      </c>
      <c r="D10" s="20">
        <v>915.97438</v>
      </c>
      <c r="E10" s="21">
        <f>C10-D10</f>
        <v>56.64106170000002</v>
      </c>
      <c r="F10" s="4"/>
      <c r="G10" s="4"/>
      <c r="H10" s="4"/>
      <c r="I10" s="4"/>
      <c r="J10" s="4"/>
      <c r="K10" s="4"/>
      <c r="L10" s="1"/>
    </row>
    <row r="11" spans="2:12" ht="15.75">
      <c r="B11" s="23" t="s">
        <v>4</v>
      </c>
      <c r="C11" s="19">
        <v>1268.6072728113554</v>
      </c>
      <c r="D11" s="20">
        <v>1139.0074144805237</v>
      </c>
      <c r="E11" s="21">
        <f>C11-D11</f>
        <v>129.5998583308317</v>
      </c>
      <c r="F11" s="4"/>
      <c r="G11" s="4"/>
      <c r="H11" s="4"/>
      <c r="I11" s="4"/>
      <c r="J11" s="4"/>
      <c r="K11" s="4"/>
      <c r="L11" s="1"/>
    </row>
    <row r="12" spans="2:12" ht="15.75">
      <c r="B12" s="23" t="s">
        <v>5</v>
      </c>
      <c r="C12" s="19">
        <v>992.0241512835847</v>
      </c>
      <c r="D12" s="20">
        <v>1943.8353374964145</v>
      </c>
      <c r="E12" s="21">
        <f>C12-D12</f>
        <v>-951.8111862128297</v>
      </c>
      <c r="F12" s="4"/>
      <c r="G12" s="4"/>
      <c r="H12" s="4"/>
      <c r="I12" s="4"/>
      <c r="J12" s="4"/>
      <c r="K12" s="4"/>
      <c r="L12" s="1"/>
    </row>
    <row r="13" spans="2:12" ht="15.75">
      <c r="B13" s="22"/>
      <c r="C13" s="19"/>
      <c r="D13" s="20"/>
      <c r="E13" s="21"/>
      <c r="F13" s="4"/>
      <c r="G13" s="4"/>
      <c r="H13" s="4"/>
      <c r="I13" s="4"/>
      <c r="J13" s="4"/>
      <c r="K13" s="4"/>
      <c r="L13" s="1"/>
    </row>
    <row r="14" spans="2:12" ht="15.75">
      <c r="B14" s="18" t="s">
        <v>6</v>
      </c>
      <c r="C14" s="19">
        <f>C15+C16</f>
        <v>1700.0839999999998</v>
      </c>
      <c r="D14" s="20">
        <f>D15+D16</f>
        <v>2390.5861699999996</v>
      </c>
      <c r="E14" s="21">
        <f>E15+E16</f>
        <v>-690.5021699999999</v>
      </c>
      <c r="F14" s="4"/>
      <c r="G14" s="4"/>
      <c r="H14" s="4"/>
      <c r="I14" s="4"/>
      <c r="J14" s="4"/>
      <c r="K14" s="4"/>
      <c r="L14" s="1"/>
    </row>
    <row r="15" spans="2:12" ht="15.75">
      <c r="B15" s="22" t="s">
        <v>7</v>
      </c>
      <c r="C15" s="19">
        <v>900</v>
      </c>
      <c r="D15" s="20">
        <v>85.93502</v>
      </c>
      <c r="E15" s="21">
        <f>C15-D15</f>
        <v>814.06498</v>
      </c>
      <c r="F15" s="4"/>
      <c r="G15" s="4"/>
      <c r="H15" s="4"/>
      <c r="I15" s="4"/>
      <c r="J15" s="4"/>
      <c r="K15" s="4"/>
      <c r="L15" s="1"/>
    </row>
    <row r="16" spans="2:12" ht="15.75">
      <c r="B16" s="22" t="s">
        <v>8</v>
      </c>
      <c r="C16" s="19">
        <v>800.084</v>
      </c>
      <c r="D16" s="20">
        <v>2304.6511499999997</v>
      </c>
      <c r="E16" s="21">
        <f>C16-D16</f>
        <v>-1504.5671499999999</v>
      </c>
      <c r="F16" s="4"/>
      <c r="G16" s="4"/>
      <c r="H16" s="4"/>
      <c r="I16" s="4"/>
      <c r="J16" s="4"/>
      <c r="K16" s="4"/>
      <c r="L16" s="1"/>
    </row>
    <row r="17" spans="2:12" ht="15.75">
      <c r="B17" s="22"/>
      <c r="C17" s="19"/>
      <c r="D17" s="20"/>
      <c r="E17" s="21"/>
      <c r="F17" s="4"/>
      <c r="G17" s="4"/>
      <c r="H17" s="4"/>
      <c r="I17" s="4"/>
      <c r="J17" s="4"/>
      <c r="K17" s="4"/>
      <c r="L17" s="1"/>
    </row>
    <row r="18" spans="2:12" ht="15.75">
      <c r="B18" s="24" t="s">
        <v>31</v>
      </c>
      <c r="C18" s="19">
        <v>1076.9517600519337</v>
      </c>
      <c r="D18" s="20">
        <v>1406.9562422330064</v>
      </c>
      <c r="E18" s="21">
        <f>C18-D18</f>
        <v>-330.0044821810727</v>
      </c>
      <c r="F18" s="4"/>
      <c r="G18" s="4"/>
      <c r="H18" s="4"/>
      <c r="I18" s="4"/>
      <c r="J18" s="4"/>
      <c r="K18" s="4"/>
      <c r="L18" s="1"/>
    </row>
    <row r="19" spans="2:12" ht="15.75">
      <c r="B19" s="24"/>
      <c r="C19" s="19"/>
      <c r="D19" s="20"/>
      <c r="E19" s="21"/>
      <c r="F19" s="4"/>
      <c r="G19" s="4"/>
      <c r="H19" s="4"/>
      <c r="I19" s="4"/>
      <c r="J19" s="4"/>
      <c r="K19" s="4"/>
      <c r="L19" s="1"/>
    </row>
    <row r="20" spans="2:12" ht="15.75">
      <c r="B20" s="24"/>
      <c r="C20" s="19"/>
      <c r="D20" s="20"/>
      <c r="E20" s="21"/>
      <c r="F20" s="4"/>
      <c r="G20" s="4"/>
      <c r="H20" s="4"/>
      <c r="I20" s="4"/>
      <c r="J20" s="4"/>
      <c r="K20" s="4"/>
      <c r="L20" s="1"/>
    </row>
    <row r="21" spans="2:11" ht="15.75">
      <c r="B21" s="25" t="s">
        <v>2</v>
      </c>
      <c r="C21" s="19">
        <f>C7+C9+C14+C18</f>
        <v>34100.31178884687</v>
      </c>
      <c r="D21" s="20">
        <f>D7+D9+D14+D18</f>
        <v>35709.219756209946</v>
      </c>
      <c r="E21" s="21">
        <f>E7+E9+E14+E18</f>
        <v>-1608.9079673630747</v>
      </c>
      <c r="F21" s="4"/>
      <c r="G21" s="4"/>
      <c r="H21" s="4"/>
      <c r="I21" s="4"/>
      <c r="J21" s="4"/>
      <c r="K21" s="4"/>
    </row>
    <row r="22" spans="2:11" ht="15.75">
      <c r="B22" s="25"/>
      <c r="C22" s="19"/>
      <c r="D22" s="20"/>
      <c r="E22" s="21"/>
      <c r="F22" s="4"/>
      <c r="G22" s="4"/>
      <c r="H22" s="4"/>
      <c r="I22" s="4"/>
      <c r="J22" s="4"/>
      <c r="K22" s="4"/>
    </row>
    <row r="23" spans="2:12" ht="15.75">
      <c r="B23" s="26"/>
      <c r="C23" s="27"/>
      <c r="D23" s="28"/>
      <c r="E23" s="29"/>
      <c r="F23" s="4"/>
      <c r="G23" s="4"/>
      <c r="H23" s="4"/>
      <c r="I23" s="4"/>
      <c r="J23" s="4"/>
      <c r="K23" s="4"/>
      <c r="L23" s="1"/>
    </row>
    <row r="24" spans="2:12" ht="15.75">
      <c r="B24" s="30" t="s">
        <v>9</v>
      </c>
      <c r="C24" s="31">
        <v>456.22851844999997</v>
      </c>
      <c r="D24" s="32">
        <v>54.384345999999994</v>
      </c>
      <c r="E24" s="33">
        <f>C24-D24</f>
        <v>401.84417245</v>
      </c>
      <c r="F24" s="4"/>
      <c r="G24" s="4"/>
      <c r="H24" s="4"/>
      <c r="I24" s="4"/>
      <c r="J24" s="4"/>
      <c r="K24" s="4"/>
      <c r="L24" s="1"/>
    </row>
    <row r="25" spans="2:12" ht="15.75">
      <c r="B25" s="34"/>
      <c r="C25" s="19"/>
      <c r="D25" s="20"/>
      <c r="E25" s="21"/>
      <c r="F25" s="4"/>
      <c r="G25" s="4"/>
      <c r="H25" s="4"/>
      <c r="I25" s="4"/>
      <c r="J25" s="4"/>
      <c r="K25" s="4"/>
      <c r="L25" s="1"/>
    </row>
    <row r="26" spans="2:12" ht="15.75">
      <c r="B26" s="25" t="s">
        <v>10</v>
      </c>
      <c r="C26" s="19">
        <f>C28+C38+C46+C42</f>
        <v>134375.10215000002</v>
      </c>
      <c r="D26" s="20">
        <f>D28+D38+D46+D42</f>
        <v>-132778.32827612</v>
      </c>
      <c r="E26" s="21">
        <f>E28+E38+E46+E42</f>
        <v>1596.7738738799871</v>
      </c>
      <c r="F26" s="4"/>
      <c r="G26" s="4"/>
      <c r="H26" s="4"/>
      <c r="I26" s="4"/>
      <c r="J26" s="4"/>
      <c r="K26" s="4"/>
      <c r="L26" s="1"/>
    </row>
    <row r="27" spans="2:12" ht="15.75">
      <c r="B27" s="34"/>
      <c r="C27" s="19"/>
      <c r="D27" s="35"/>
      <c r="E27" s="21"/>
      <c r="F27" s="4"/>
      <c r="G27" s="4"/>
      <c r="H27" s="4"/>
      <c r="I27" s="4"/>
      <c r="J27" s="4"/>
      <c r="K27" s="4"/>
      <c r="L27" s="1"/>
    </row>
    <row r="28" spans="2:12" ht="15.75">
      <c r="B28" s="22" t="s">
        <v>11</v>
      </c>
      <c r="C28" s="19">
        <f>C29+C33</f>
        <v>40514.64500000001</v>
      </c>
      <c r="D28" s="20">
        <f>D29+D33</f>
        <v>-40778.86725</v>
      </c>
      <c r="E28" s="21">
        <f>E29+E33</f>
        <v>-264.22224999999827</v>
      </c>
      <c r="F28" s="4"/>
      <c r="G28" s="4"/>
      <c r="H28" s="4"/>
      <c r="I28" s="4"/>
      <c r="J28" s="4"/>
      <c r="K28" s="4"/>
      <c r="L28" s="1"/>
    </row>
    <row r="29" spans="2:12" ht="15.75">
      <c r="B29" s="34" t="s">
        <v>34</v>
      </c>
      <c r="C29" s="19">
        <f>C30+C32+C31</f>
        <v>1055.671</v>
      </c>
      <c r="D29" s="20">
        <f>D30+D32+D31</f>
        <v>-1564.1102500000002</v>
      </c>
      <c r="E29" s="21">
        <f>E30+E32+E31</f>
        <v>-508.43924999999996</v>
      </c>
      <c r="F29" s="4"/>
      <c r="G29" s="4"/>
      <c r="H29" s="4"/>
      <c r="I29" s="4"/>
      <c r="J29" s="4"/>
      <c r="K29" s="4"/>
      <c r="L29" s="1"/>
    </row>
    <row r="30" spans="2:12" ht="15.75">
      <c r="B30" s="22" t="s">
        <v>12</v>
      </c>
      <c r="C30" s="19">
        <v>45.673</v>
      </c>
      <c r="D30" s="20">
        <v>-736.0020000000001</v>
      </c>
      <c r="E30" s="21">
        <f>C30+D30</f>
        <v>-690.3290000000001</v>
      </c>
      <c r="F30" s="4"/>
      <c r="G30" s="4"/>
      <c r="H30" s="4"/>
      <c r="I30" s="4"/>
      <c r="J30" s="4"/>
      <c r="K30" s="4"/>
      <c r="L30" s="1"/>
    </row>
    <row r="31" spans="2:12" ht="15.75">
      <c r="B31" s="22" t="s">
        <v>13</v>
      </c>
      <c r="C31" s="19">
        <v>0</v>
      </c>
      <c r="D31" s="20">
        <v>-180.89524999999998</v>
      </c>
      <c r="E31" s="21">
        <f>C31+D31</f>
        <v>-180.89524999999998</v>
      </c>
      <c r="F31" s="4"/>
      <c r="G31" s="4"/>
      <c r="H31" s="4"/>
      <c r="I31" s="4"/>
      <c r="J31" s="4"/>
      <c r="K31" s="4"/>
      <c r="L31" s="1"/>
    </row>
    <row r="32" spans="2:12" ht="15.75">
      <c r="B32" s="22" t="s">
        <v>14</v>
      </c>
      <c r="C32" s="19">
        <v>1009.998</v>
      </c>
      <c r="D32" s="20">
        <v>-647.213</v>
      </c>
      <c r="E32" s="21">
        <f>C32+D32</f>
        <v>362.7850000000001</v>
      </c>
      <c r="F32" s="4"/>
      <c r="G32" s="4"/>
      <c r="H32" s="4"/>
      <c r="I32" s="4"/>
      <c r="J32" s="4"/>
      <c r="K32" s="4"/>
      <c r="L32" s="1"/>
    </row>
    <row r="33" spans="2:12" ht="15.75">
      <c r="B33" s="34" t="s">
        <v>15</v>
      </c>
      <c r="C33" s="19">
        <f>C34+C36+C35</f>
        <v>39458.97400000001</v>
      </c>
      <c r="D33" s="20">
        <f>D34+D36+D35</f>
        <v>-39214.757000000005</v>
      </c>
      <c r="E33" s="21">
        <f>E34+E36+E35</f>
        <v>244.2170000000017</v>
      </c>
      <c r="F33" s="4"/>
      <c r="G33" s="4"/>
      <c r="H33" s="4"/>
      <c r="I33" s="4"/>
      <c r="J33" s="4"/>
      <c r="K33" s="4"/>
      <c r="L33" s="1"/>
    </row>
    <row r="34" spans="2:12" ht="15.75">
      <c r="B34" s="22" t="s">
        <v>12</v>
      </c>
      <c r="C34" s="19">
        <v>1668.7069999999999</v>
      </c>
      <c r="D34" s="20">
        <v>-416.35299999999995</v>
      </c>
      <c r="E34" s="21">
        <f>C34+D34</f>
        <v>1252.3539999999998</v>
      </c>
      <c r="F34" s="4"/>
      <c r="G34" s="4"/>
      <c r="H34" s="4"/>
      <c r="I34" s="4"/>
      <c r="J34" s="4"/>
      <c r="K34" s="4"/>
      <c r="L34" s="1"/>
    </row>
    <row r="35" spans="2:12" ht="15.75">
      <c r="B35" s="22" t="s">
        <v>13</v>
      </c>
      <c r="C35" s="19">
        <v>328.211</v>
      </c>
      <c r="D35" s="20">
        <v>0</v>
      </c>
      <c r="E35" s="21">
        <f>C35+D35</f>
        <v>328.211</v>
      </c>
      <c r="F35" s="4"/>
      <c r="G35" s="4"/>
      <c r="H35" s="4"/>
      <c r="I35" s="4"/>
      <c r="J35" s="4"/>
      <c r="K35" s="4"/>
      <c r="L35" s="1"/>
    </row>
    <row r="36" spans="2:12" ht="15.75">
      <c r="B36" s="22" t="s">
        <v>14</v>
      </c>
      <c r="C36" s="19">
        <v>37462.056000000004</v>
      </c>
      <c r="D36" s="20">
        <v>-38798.404</v>
      </c>
      <c r="E36" s="21">
        <f>C36+D36</f>
        <v>-1336.3479999999981</v>
      </c>
      <c r="F36" s="4"/>
      <c r="G36" s="4"/>
      <c r="H36" s="4"/>
      <c r="I36" s="4"/>
      <c r="J36" s="4"/>
      <c r="K36" s="4"/>
      <c r="L36" s="1"/>
    </row>
    <row r="37" spans="2:12" ht="15.75">
      <c r="B37" s="22"/>
      <c r="C37" s="19"/>
      <c r="D37" s="20"/>
      <c r="E37" s="21"/>
      <c r="F37" s="4"/>
      <c r="G37" s="4"/>
      <c r="H37" s="4"/>
      <c r="I37" s="4"/>
      <c r="J37" s="4"/>
      <c r="K37" s="4"/>
      <c r="L37" s="1"/>
    </row>
    <row r="38" spans="2:12" ht="15.75">
      <c r="B38" s="22" t="s">
        <v>16</v>
      </c>
      <c r="C38" s="19">
        <f>C39+C40</f>
        <v>12192.619</v>
      </c>
      <c r="D38" s="20">
        <f>D39+D40</f>
        <v>-14338.887999999999</v>
      </c>
      <c r="E38" s="21">
        <f>E39+E40</f>
        <v>-2146.268999999999</v>
      </c>
      <c r="F38" s="4"/>
      <c r="G38" s="4"/>
      <c r="H38" s="4"/>
      <c r="I38" s="4"/>
      <c r="J38" s="4"/>
      <c r="K38" s="4"/>
      <c r="L38" s="1"/>
    </row>
    <row r="39" spans="2:12" ht="15.75">
      <c r="B39" s="22" t="s">
        <v>17</v>
      </c>
      <c r="C39" s="19">
        <v>3906.757</v>
      </c>
      <c r="D39" s="20">
        <v>-6816.915</v>
      </c>
      <c r="E39" s="21">
        <f>C39+D39</f>
        <v>-2910.158</v>
      </c>
      <c r="F39" s="4"/>
      <c r="G39" s="4"/>
      <c r="H39" s="4"/>
      <c r="I39" s="4"/>
      <c r="J39" s="4"/>
      <c r="K39" s="4"/>
      <c r="L39" s="1"/>
    </row>
    <row r="40" spans="2:12" ht="15.75">
      <c r="B40" s="22" t="s">
        <v>18</v>
      </c>
      <c r="C40" s="19">
        <v>8285.862000000001</v>
      </c>
      <c r="D40" s="20">
        <v>-7521.973</v>
      </c>
      <c r="E40" s="21">
        <f>C40+D40</f>
        <v>763.889000000001</v>
      </c>
      <c r="F40" s="4"/>
      <c r="G40" s="4"/>
      <c r="H40" s="4"/>
      <c r="I40" s="4"/>
      <c r="J40" s="4"/>
      <c r="K40" s="4"/>
      <c r="L40" s="1"/>
    </row>
    <row r="41" spans="2:12" ht="15.75">
      <c r="B41" s="34"/>
      <c r="C41" s="19"/>
      <c r="D41" s="20"/>
      <c r="E41" s="21"/>
      <c r="F41" s="4"/>
      <c r="G41" s="4"/>
      <c r="H41" s="4"/>
      <c r="I41" s="4"/>
      <c r="J41" s="4"/>
      <c r="K41" s="4"/>
      <c r="L41" s="1"/>
    </row>
    <row r="42" spans="2:12" ht="15.75">
      <c r="B42" s="22" t="s">
        <v>32</v>
      </c>
      <c r="C42" s="19">
        <f>C43+C44</f>
        <v>19765.274</v>
      </c>
      <c r="D42" s="20">
        <f>D43+D44</f>
        <v>-19478.572</v>
      </c>
      <c r="E42" s="21">
        <f>E43+E44</f>
        <v>286.70200000000114</v>
      </c>
      <c r="F42" s="4"/>
      <c r="G42" s="4"/>
      <c r="H42" s="4"/>
      <c r="I42" s="4"/>
      <c r="J42" s="4"/>
      <c r="K42" s="4"/>
      <c r="L42" s="1"/>
    </row>
    <row r="43" spans="2:12" ht="15.75">
      <c r="B43" s="22" t="s">
        <v>17</v>
      </c>
      <c r="C43" s="19">
        <v>11061.451000000001</v>
      </c>
      <c r="D43" s="20">
        <v>-10690.865</v>
      </c>
      <c r="E43" s="21">
        <f>C43+D43</f>
        <v>370.58600000000115</v>
      </c>
      <c r="F43" s="4"/>
      <c r="G43" s="4"/>
      <c r="H43" s="4"/>
      <c r="I43" s="4"/>
      <c r="J43" s="4"/>
      <c r="K43" s="4"/>
      <c r="L43" s="1"/>
    </row>
    <row r="44" spans="2:12" ht="15.75">
      <c r="B44" s="22" t="s">
        <v>18</v>
      </c>
      <c r="C44" s="19">
        <v>8703.823</v>
      </c>
      <c r="D44" s="20">
        <v>-8787.707</v>
      </c>
      <c r="E44" s="21">
        <f>C44+D44</f>
        <v>-83.88400000000001</v>
      </c>
      <c r="F44" s="4"/>
      <c r="G44" s="4"/>
      <c r="H44" s="4"/>
      <c r="I44" s="4"/>
      <c r="J44" s="4"/>
      <c r="K44" s="4"/>
      <c r="L44" s="1"/>
    </row>
    <row r="45" spans="2:12" ht="15.75">
      <c r="B45" s="22"/>
      <c r="C45" s="19"/>
      <c r="D45" s="20"/>
      <c r="E45" s="21"/>
      <c r="F45" s="4"/>
      <c r="G45" s="4"/>
      <c r="H45" s="4"/>
      <c r="I45" s="4"/>
      <c r="J45" s="4"/>
      <c r="K45" s="4"/>
      <c r="L45" s="1"/>
    </row>
    <row r="46" spans="2:12" ht="15.75">
      <c r="B46" s="22" t="s">
        <v>19</v>
      </c>
      <c r="C46" s="19">
        <f>C47+C51</f>
        <v>61902.564150000006</v>
      </c>
      <c r="D46" s="20">
        <f>D47+D51</f>
        <v>-58182.00102612002</v>
      </c>
      <c r="E46" s="21">
        <f>C46+D46</f>
        <v>3720.5631238799833</v>
      </c>
      <c r="F46" s="4"/>
      <c r="G46" s="4"/>
      <c r="H46" s="4"/>
      <c r="I46" s="4"/>
      <c r="J46" s="4"/>
      <c r="K46" s="4"/>
      <c r="L46" s="1"/>
    </row>
    <row r="47" spans="2:12" ht="15.75">
      <c r="B47" s="34" t="s">
        <v>20</v>
      </c>
      <c r="C47" s="19">
        <f>C48+C49</f>
        <v>2561.534150000006</v>
      </c>
      <c r="D47" s="20">
        <f>D48+D49</f>
        <v>-3419.076</v>
      </c>
      <c r="E47" s="21">
        <f>C47+D47</f>
        <v>-857.5418499999942</v>
      </c>
      <c r="F47" s="4"/>
      <c r="G47" s="4"/>
      <c r="H47" s="4"/>
      <c r="I47" s="4"/>
      <c r="J47" s="4"/>
      <c r="K47" s="4"/>
      <c r="L47" s="1"/>
    </row>
    <row r="48" spans="2:12" ht="15.75">
      <c r="B48" s="22" t="s">
        <v>17</v>
      </c>
      <c r="C48" s="19">
        <v>684.187</v>
      </c>
      <c r="D48" s="20">
        <v>-1544.521</v>
      </c>
      <c r="E48" s="21">
        <f>C48+D48</f>
        <v>-860.334</v>
      </c>
      <c r="F48" s="4"/>
      <c r="G48" s="4"/>
      <c r="H48" s="4"/>
      <c r="I48" s="4"/>
      <c r="J48" s="4"/>
      <c r="K48" s="4"/>
      <c r="L48" s="1"/>
    </row>
    <row r="49" spans="2:12" ht="15.75">
      <c r="B49" s="22" t="s">
        <v>18</v>
      </c>
      <c r="C49" s="19">
        <v>1877.3471500000057</v>
      </c>
      <c r="D49" s="20">
        <v>-1874.555</v>
      </c>
      <c r="E49" s="21">
        <f>C49+D49</f>
        <v>2.7921500000056767</v>
      </c>
      <c r="F49" s="4"/>
      <c r="G49" s="4"/>
      <c r="H49" s="4"/>
      <c r="I49" s="4"/>
      <c r="J49" s="4"/>
      <c r="K49" s="4"/>
      <c r="L49" s="1"/>
    </row>
    <row r="50" spans="2:11" ht="15.75">
      <c r="B50" s="25"/>
      <c r="C50" s="19"/>
      <c r="D50" s="20"/>
      <c r="E50" s="21"/>
      <c r="F50" s="4"/>
      <c r="G50" s="4"/>
      <c r="H50" s="4"/>
      <c r="I50" s="4"/>
      <c r="J50" s="4"/>
      <c r="K50" s="4"/>
    </row>
    <row r="51" spans="2:11" ht="15.75">
      <c r="B51" s="34" t="s">
        <v>21</v>
      </c>
      <c r="C51" s="19">
        <f>C52+C53</f>
        <v>59341.03</v>
      </c>
      <c r="D51" s="20">
        <f>D52+D53</f>
        <v>-54762.92502612002</v>
      </c>
      <c r="E51" s="21">
        <f>C51+D51</f>
        <v>4578.1049738799775</v>
      </c>
      <c r="F51" s="4"/>
      <c r="G51" s="4"/>
      <c r="H51" s="4"/>
      <c r="I51" s="4"/>
      <c r="J51" s="4"/>
      <c r="K51" s="4"/>
    </row>
    <row r="52" spans="2:11" ht="15.75">
      <c r="B52" s="22" t="s">
        <v>17</v>
      </c>
      <c r="C52" s="19">
        <v>27661.502</v>
      </c>
      <c r="D52" s="20">
        <v>-30938.705</v>
      </c>
      <c r="E52" s="21">
        <f>C52+D52</f>
        <v>-3277.2030000000013</v>
      </c>
      <c r="F52" s="4"/>
      <c r="G52" s="4"/>
      <c r="H52" s="4"/>
      <c r="I52" s="4"/>
      <c r="J52" s="4"/>
      <c r="K52" s="4"/>
    </row>
    <row r="53" spans="2:11" ht="15.75">
      <c r="B53" s="36" t="s">
        <v>18</v>
      </c>
      <c r="C53" s="19">
        <v>31679.528</v>
      </c>
      <c r="D53" s="20">
        <v>-23824.22002612002</v>
      </c>
      <c r="E53" s="33">
        <f>C53+D53</f>
        <v>7855.307973879979</v>
      </c>
      <c r="F53" s="4"/>
      <c r="G53" s="4"/>
      <c r="H53" s="4"/>
      <c r="I53" s="4"/>
      <c r="J53" s="4"/>
      <c r="K53" s="4"/>
    </row>
    <row r="54" spans="2:11" ht="15.75">
      <c r="B54" s="22"/>
      <c r="C54" s="37"/>
      <c r="D54" s="28"/>
      <c r="E54" s="21"/>
      <c r="F54" s="4"/>
      <c r="G54" s="4"/>
      <c r="H54" s="4"/>
      <c r="I54" s="4"/>
      <c r="J54" s="4"/>
      <c r="K54" s="4"/>
    </row>
    <row r="55" spans="2:14" ht="15.75">
      <c r="B55" s="25" t="s">
        <v>22</v>
      </c>
      <c r="C55" s="19">
        <f>C24+C26</f>
        <v>134831.33066845</v>
      </c>
      <c r="D55" s="20">
        <f>-D24+D26</f>
        <v>-132832.71262212002</v>
      </c>
      <c r="E55" s="21">
        <f>C55+D55</f>
        <v>1998.618046329997</v>
      </c>
      <c r="F55" s="4"/>
      <c r="G55" s="4"/>
      <c r="H55" s="4"/>
      <c r="I55" s="4"/>
      <c r="J55" s="4"/>
      <c r="K55" s="4"/>
      <c r="L55" s="2"/>
      <c r="M55" s="2"/>
      <c r="N55" s="2"/>
    </row>
    <row r="56" spans="2:11" ht="15.75">
      <c r="B56" s="25"/>
      <c r="C56" s="19"/>
      <c r="D56" s="20"/>
      <c r="E56" s="21"/>
      <c r="F56" s="4"/>
      <c r="G56" s="4"/>
      <c r="H56" s="4"/>
      <c r="I56" s="4"/>
      <c r="J56" s="4"/>
      <c r="K56" s="4"/>
    </row>
    <row r="57" spans="2:11" ht="15.75">
      <c r="B57" s="25" t="s">
        <v>23</v>
      </c>
      <c r="C57" s="38"/>
      <c r="D57" s="39"/>
      <c r="E57" s="21">
        <f>E59-(E21+E55)</f>
        <v>-965.5100789669224</v>
      </c>
      <c r="F57" s="4"/>
      <c r="G57" s="4"/>
      <c r="H57" s="4"/>
      <c r="I57" s="4"/>
      <c r="J57" s="4"/>
      <c r="K57" s="4"/>
    </row>
    <row r="58" spans="2:11" ht="15.75">
      <c r="B58" s="22"/>
      <c r="C58" s="19"/>
      <c r="D58" s="20"/>
      <c r="E58" s="21"/>
      <c r="F58" s="4"/>
      <c r="G58" s="4"/>
      <c r="H58" s="4"/>
      <c r="I58" s="4"/>
      <c r="J58" s="4"/>
      <c r="K58" s="4"/>
    </row>
    <row r="59" spans="2:11" ht="16.5" thickBot="1">
      <c r="B59" s="40" t="s">
        <v>24</v>
      </c>
      <c r="C59" s="41">
        <f>-C69</f>
        <v>-592.7</v>
      </c>
      <c r="D59" s="42">
        <f>-D69</f>
        <v>16.9</v>
      </c>
      <c r="E59" s="43">
        <f>-E69</f>
        <v>-575.8000000000001</v>
      </c>
      <c r="F59" s="4"/>
      <c r="G59" s="4"/>
      <c r="H59" s="4"/>
      <c r="I59" s="4"/>
      <c r="J59" s="4"/>
      <c r="K59" s="4"/>
    </row>
    <row r="60" spans="2:11" ht="16.5" thickTop="1">
      <c r="B60" s="22"/>
      <c r="C60" s="19"/>
      <c r="D60" s="20"/>
      <c r="E60" s="21"/>
      <c r="F60" s="4"/>
      <c r="G60" s="4"/>
      <c r="H60" s="4"/>
      <c r="I60" s="4"/>
      <c r="J60" s="4"/>
      <c r="K60" s="4"/>
    </row>
    <row r="61" spans="2:11" ht="15.75">
      <c r="B61" s="22" t="s">
        <v>25</v>
      </c>
      <c r="C61" s="19">
        <v>0</v>
      </c>
      <c r="D61" s="20">
        <v>0</v>
      </c>
      <c r="E61" s="21">
        <f aca="true" t="shared" si="0" ref="E61:E69">C61+D61</f>
        <v>0</v>
      </c>
      <c r="F61" s="4"/>
      <c r="G61" s="4"/>
      <c r="H61" s="4"/>
      <c r="I61" s="4"/>
      <c r="J61" s="4"/>
      <c r="K61" s="4"/>
    </row>
    <row r="62" spans="2:11" ht="15.75">
      <c r="B62" s="22" t="s">
        <v>26</v>
      </c>
      <c r="C62" s="19">
        <v>0</v>
      </c>
      <c r="D62" s="20">
        <v>0</v>
      </c>
      <c r="E62" s="21">
        <f t="shared" si="0"/>
        <v>0</v>
      </c>
      <c r="F62" s="4"/>
      <c r="G62" s="4"/>
      <c r="H62" s="4"/>
      <c r="I62" s="4"/>
      <c r="J62" s="4"/>
      <c r="K62" s="4"/>
    </row>
    <row r="63" spans="2:11" ht="15.75">
      <c r="B63" s="22" t="s">
        <v>27</v>
      </c>
      <c r="C63" s="19">
        <f>C64+C65</f>
        <v>592.7</v>
      </c>
      <c r="D63" s="20">
        <f>D64+D65</f>
        <v>0</v>
      </c>
      <c r="E63" s="21">
        <f t="shared" si="0"/>
        <v>592.7</v>
      </c>
      <c r="F63" s="4"/>
      <c r="G63" s="4"/>
      <c r="H63" s="4"/>
      <c r="I63" s="4"/>
      <c r="J63" s="4"/>
      <c r="K63" s="4"/>
    </row>
    <row r="64" spans="2:11" ht="15.75">
      <c r="B64" s="34" t="s">
        <v>35</v>
      </c>
      <c r="C64" s="19">
        <v>94.4</v>
      </c>
      <c r="D64" s="20">
        <v>0</v>
      </c>
      <c r="E64" s="21">
        <f t="shared" si="0"/>
        <v>94.4</v>
      </c>
      <c r="F64" s="4"/>
      <c r="G64" s="4"/>
      <c r="H64" s="4"/>
      <c r="I64" s="4"/>
      <c r="J64" s="4"/>
      <c r="K64" s="4"/>
    </row>
    <row r="65" spans="2:11" ht="15.75">
      <c r="B65" s="34" t="s">
        <v>36</v>
      </c>
      <c r="C65" s="19">
        <f>C66+C67</f>
        <v>498.3</v>
      </c>
      <c r="D65" s="20">
        <f>+D66+D67</f>
        <v>0</v>
      </c>
      <c r="E65" s="21">
        <f t="shared" si="0"/>
        <v>498.3</v>
      </c>
      <c r="F65" s="4"/>
      <c r="G65" s="4"/>
      <c r="H65" s="4"/>
      <c r="I65" s="4"/>
      <c r="J65" s="4"/>
      <c r="K65" s="4"/>
    </row>
    <row r="66" spans="2:11" ht="15.75">
      <c r="B66" s="22" t="s">
        <v>28</v>
      </c>
      <c r="C66" s="19">
        <v>469.2</v>
      </c>
      <c r="D66" s="20">
        <v>0</v>
      </c>
      <c r="E66" s="21">
        <f t="shared" si="0"/>
        <v>469.2</v>
      </c>
      <c r="F66" s="4"/>
      <c r="G66" s="4"/>
      <c r="H66" s="4"/>
      <c r="I66" s="4"/>
      <c r="J66" s="4"/>
      <c r="K66" s="4"/>
    </row>
    <row r="67" spans="2:11" ht="15.75">
      <c r="B67" s="22" t="s">
        <v>29</v>
      </c>
      <c r="C67" s="19">
        <v>29.1</v>
      </c>
      <c r="D67" s="20">
        <v>0</v>
      </c>
      <c r="E67" s="21">
        <f t="shared" si="0"/>
        <v>29.1</v>
      </c>
      <c r="F67" s="4"/>
      <c r="G67" s="4"/>
      <c r="H67" s="4"/>
      <c r="I67" s="4"/>
      <c r="J67" s="4"/>
      <c r="K67" s="4"/>
    </row>
    <row r="68" spans="2:11" ht="15.75">
      <c r="B68" s="44" t="s">
        <v>33</v>
      </c>
      <c r="C68" s="31">
        <v>0</v>
      </c>
      <c r="D68" s="32">
        <v>-16.9</v>
      </c>
      <c r="E68" s="33">
        <f t="shared" si="0"/>
        <v>-16.9</v>
      </c>
      <c r="F68" s="4"/>
      <c r="G68" s="4"/>
      <c r="H68" s="4"/>
      <c r="I68" s="4"/>
      <c r="J68" s="4"/>
      <c r="K68" s="4"/>
    </row>
    <row r="69" spans="2:11" ht="16.5" thickBot="1">
      <c r="B69" s="40" t="s">
        <v>30</v>
      </c>
      <c r="C69" s="41">
        <f>C61+C62+C63+C68</f>
        <v>592.7</v>
      </c>
      <c r="D69" s="42">
        <f>D61+D62+D63+D68</f>
        <v>-16.9</v>
      </c>
      <c r="E69" s="43">
        <f t="shared" si="0"/>
        <v>575.8000000000001</v>
      </c>
      <c r="F69" s="4"/>
      <c r="G69" s="4"/>
      <c r="H69" s="4"/>
      <c r="I69" s="4"/>
      <c r="J69" s="4"/>
      <c r="K69" s="4"/>
    </row>
    <row r="70" spans="2:5" ht="16.5" thickTop="1">
      <c r="B70" s="45"/>
      <c r="C70" s="45"/>
      <c r="D70" s="45"/>
      <c r="E70" s="45"/>
    </row>
    <row r="71" spans="2:5" ht="15.75">
      <c r="B71" s="46"/>
      <c r="C71" s="47"/>
      <c r="D71" s="48"/>
      <c r="E71" s="48"/>
    </row>
    <row r="72" spans="2:5" ht="16.5" thickBot="1">
      <c r="B72" s="48"/>
      <c r="C72" s="45"/>
      <c r="D72" s="48"/>
      <c r="E72" s="48"/>
    </row>
    <row r="73" spans="2:4" ht="16.5" thickTop="1">
      <c r="B73" s="49"/>
      <c r="C73" s="50" t="s">
        <v>41</v>
      </c>
      <c r="D73" s="51" t="s">
        <v>61</v>
      </c>
    </row>
    <row r="74" spans="2:4" ht="16.5" thickBot="1">
      <c r="B74" s="52"/>
      <c r="C74" s="53" t="s">
        <v>42</v>
      </c>
      <c r="D74" s="54" t="s">
        <v>42</v>
      </c>
    </row>
    <row r="75" spans="2:4" ht="15.75" thickTop="1">
      <c r="B75" s="55"/>
      <c r="C75" s="55"/>
      <c r="D75" s="56"/>
    </row>
    <row r="76" spans="2:6" ht="15.75">
      <c r="B76" s="57" t="s">
        <v>43</v>
      </c>
      <c r="C76" s="58">
        <v>10827.380898842719</v>
      </c>
      <c r="D76" s="59">
        <v>10521.304451002297</v>
      </c>
      <c r="F76" s="3"/>
    </row>
    <row r="77" spans="2:6" ht="15.75">
      <c r="B77" s="57" t="s">
        <v>44</v>
      </c>
      <c r="C77" s="58">
        <v>10899.831044028579</v>
      </c>
      <c r="D77" s="59">
        <v>10592.221916876948</v>
      </c>
      <c r="F77" s="3"/>
    </row>
    <row r="78" spans="2:6" ht="15.75">
      <c r="B78" s="57" t="s">
        <v>45</v>
      </c>
      <c r="C78" s="58">
        <v>-144.5139399999997</v>
      </c>
      <c r="D78" s="59">
        <v>-339.78658000000013</v>
      </c>
      <c r="F78" s="3"/>
    </row>
    <row r="79" spans="2:6" ht="15.75">
      <c r="B79" s="57" t="s">
        <v>46</v>
      </c>
      <c r="C79" s="58">
        <v>-114.43537277125688</v>
      </c>
      <c r="D79" s="59">
        <v>-160.648580574648</v>
      </c>
      <c r="F79" s="3"/>
    </row>
    <row r="80" spans="2:6" ht="15.75">
      <c r="B80" s="57"/>
      <c r="C80" s="58"/>
      <c r="D80" s="59"/>
      <c r="F80" s="3"/>
    </row>
    <row r="81" spans="2:6" ht="15.75">
      <c r="B81" s="57" t="s">
        <v>47</v>
      </c>
      <c r="C81" s="58">
        <v>1.792626519999999</v>
      </c>
      <c r="D81" s="59">
        <v>147.03605009999993</v>
      </c>
      <c r="F81" s="3"/>
    </row>
    <row r="82" spans="2:6" ht="15.75">
      <c r="B82" s="60"/>
      <c r="C82" s="61"/>
      <c r="D82" s="62"/>
      <c r="F82" s="3"/>
    </row>
    <row r="83" spans="2:6" ht="15.75">
      <c r="B83" s="57" t="s">
        <v>10</v>
      </c>
      <c r="C83" s="58">
        <v>354.1381405799759</v>
      </c>
      <c r="D83" s="59">
        <v>704.3147612000049</v>
      </c>
      <c r="F83" s="3"/>
    </row>
    <row r="84" spans="2:6" ht="15.75">
      <c r="B84" s="60"/>
      <c r="C84" s="58"/>
      <c r="D84" s="59"/>
      <c r="F84" s="3"/>
    </row>
    <row r="85" spans="2:6" ht="15.75">
      <c r="B85" s="57" t="s">
        <v>48</v>
      </c>
      <c r="C85" s="58">
        <v>-16.100000000000023</v>
      </c>
      <c r="D85" s="59">
        <v>54.40000000000009</v>
      </c>
      <c r="F85" s="3"/>
    </row>
    <row r="86" spans="2:6" ht="15.75">
      <c r="B86" s="57"/>
      <c r="C86" s="58"/>
      <c r="D86" s="59"/>
      <c r="F86" s="3"/>
    </row>
    <row r="87" spans="2:6" ht="15.75">
      <c r="B87" s="57" t="s">
        <v>49</v>
      </c>
      <c r="C87" s="58">
        <v>-223.59775000000093</v>
      </c>
      <c r="D87" s="63">
        <v>-356.25374999999786</v>
      </c>
      <c r="F87" s="3"/>
    </row>
    <row r="88" spans="2:6" ht="15.75">
      <c r="B88" s="60" t="s">
        <v>50</v>
      </c>
      <c r="C88" s="58">
        <v>-98.29174999999998</v>
      </c>
      <c r="D88" s="59">
        <v>343.32725</v>
      </c>
      <c r="F88" s="3"/>
    </row>
    <row r="89" spans="2:6" ht="15.75">
      <c r="B89" s="60" t="s">
        <v>51</v>
      </c>
      <c r="C89" s="58">
        <v>-125.30600000000095</v>
      </c>
      <c r="D89" s="59">
        <v>-699.5809999999979</v>
      </c>
      <c r="F89" s="3"/>
    </row>
    <row r="90" spans="2:6" ht="15.75">
      <c r="B90" s="57" t="s">
        <v>52</v>
      </c>
      <c r="C90" s="58">
        <v>-792.7229999999995</v>
      </c>
      <c r="D90" s="59">
        <v>-567.3589999999986</v>
      </c>
      <c r="F90" s="3"/>
    </row>
    <row r="91" spans="2:6" ht="15.75">
      <c r="B91" s="60" t="s">
        <v>53</v>
      </c>
      <c r="C91" s="58">
        <v>-1083.136</v>
      </c>
      <c r="D91" s="64">
        <v>-2862.294999999999</v>
      </c>
      <c r="F91" s="3"/>
    </row>
    <row r="92" spans="2:6" ht="15.75">
      <c r="B92" s="60" t="s">
        <v>54</v>
      </c>
      <c r="C92" s="58">
        <v>290.41300000000047</v>
      </c>
      <c r="D92" s="64">
        <v>2294.9360000000006</v>
      </c>
      <c r="F92" s="3"/>
    </row>
    <row r="93" spans="2:6" ht="15.75">
      <c r="B93" s="65" t="s">
        <v>55</v>
      </c>
      <c r="C93" s="58">
        <v>72.5029999999997</v>
      </c>
      <c r="D93" s="59">
        <v>39.71300000000156</v>
      </c>
      <c r="F93" s="3"/>
    </row>
    <row r="94" spans="2:6" ht="15.75">
      <c r="B94" s="24" t="s">
        <v>56</v>
      </c>
      <c r="C94" s="58">
        <v>35.353000000000975</v>
      </c>
      <c r="D94" s="66">
        <v>125.77700000000004</v>
      </c>
      <c r="F94" s="3"/>
    </row>
    <row r="95" spans="2:6" ht="15.75">
      <c r="B95" s="24" t="s">
        <v>57</v>
      </c>
      <c r="C95" s="58">
        <v>37.14999999999873</v>
      </c>
      <c r="D95" s="66">
        <v>-86.06399999999849</v>
      </c>
      <c r="F95" s="3"/>
    </row>
    <row r="96" spans="2:6" ht="15.75">
      <c r="B96" s="57" t="s">
        <v>58</v>
      </c>
      <c r="C96" s="58">
        <v>1297.9558905799768</v>
      </c>
      <c r="D96" s="63">
        <v>1588.2145111999998</v>
      </c>
      <c r="F96" s="3"/>
    </row>
    <row r="97" spans="2:6" ht="15.75">
      <c r="B97" s="60" t="s">
        <v>59</v>
      </c>
      <c r="C97" s="58">
        <v>-422.253000000007</v>
      </c>
      <c r="D97" s="59">
        <v>-480.9669999999983</v>
      </c>
      <c r="F97" s="3"/>
    </row>
    <row r="98" spans="2:6" ht="15.75">
      <c r="B98" s="60" t="s">
        <v>60</v>
      </c>
      <c r="C98" s="58">
        <v>1720.2088905799837</v>
      </c>
      <c r="D98" s="59">
        <v>2069.181511199998</v>
      </c>
      <c r="F98" s="3"/>
    </row>
    <row r="99" spans="2:4" ht="16.5" thickBot="1">
      <c r="B99" s="67"/>
      <c r="C99" s="68"/>
      <c r="D99" s="69"/>
    </row>
    <row r="100" ht="15.75" thickTop="1"/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2015-01-13T07:14:41Z</dcterms:created>
  <dcterms:modified xsi:type="dcterms:W3CDTF">2015-01-13T07:14:43Z</dcterms:modified>
  <cp:category/>
  <cp:version/>
  <cp:contentType/>
  <cp:contentStatus/>
</cp:coreProperties>
</file>