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5910" windowWidth="19170" windowHeight="5490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OCP" sheetId="6" r:id="rId6"/>
    <sheet name="BCP" sheetId="7" r:id="rId7"/>
    <sheet name="CDCP" sheetId="8" r:id="rId8"/>
  </sheets>
  <definedNames>
    <definedName name="_xlnm.Print_Area" localSheetId="0">'banky'!$A$1:$J$134</definedName>
    <definedName name="_xlnm.Print_Area" localSheetId="6">'BCP'!$A$1:$H$38</definedName>
    <definedName name="_xlnm.Print_Area" localSheetId="7">'CDCP'!$A$1:$F$12</definedName>
    <definedName name="_xlnm.Print_Area" localSheetId="4">'kolektívne investovanie'!$A$1:$J$116</definedName>
    <definedName name="_xlnm.Print_Area" localSheetId="1">'poisťovne'!$A$1:$H$81</definedName>
  </definedNames>
  <calcPr fullCalcOnLoad="1"/>
</workbook>
</file>

<file path=xl/sharedStrings.xml><?xml version="1.0" encoding="utf-8"?>
<sst xmlns="http://schemas.openxmlformats.org/spreadsheetml/2006/main" count="702" uniqueCount="494">
  <si>
    <t>OPERÁCIE NA MEDZIBANKOVOM TRHU*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</si>
  <si>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25 inštitúcií bola hodnota HHI 400.
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</si>
  <si>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25 inštitúcií bola hodnota HHI 400.
Aktíva sú vyjadrené v hrubej (brutto) hodnote; rovnosť s pasívami sa dosiahne odrátaním hodnoty odpisov, opravných položiek.
*   Kvôli zmenám vo výkazníctve sú od 1.1.2007 pokladničné poukážky a zmenky držané do splatnosti zaradené do operácií na medzibankovom trhu. Táto zmena bola zohľadnená aj pri výpočte medziroč. zmeny.
**  Kvôli zmenám vo výkazníctve objem rizikovo vážených aktív nezahŕňa rizikovo vážené aktíva pobočiek zahraničných bánk. Táto zmena bola zohľadnená aj pri výpočte medziročnej zmeny.</t>
  </si>
  <si>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</si>
  <si>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</si>
  <si>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</si>
  <si>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</si>
  <si>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</si>
  <si>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</si>
  <si>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</si>
  <si>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</si>
  <si>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</si>
  <si>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</si>
  <si>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</si>
  <si>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</si>
  <si>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</si>
  <si>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</si>
  <si>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</si>
  <si>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</si>
  <si>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</si>
  <si>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</si>
  <si>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</si>
  <si>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</si>
  <si>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</si>
  <si>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</si>
  <si>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</si>
  <si>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</si>
  <si>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</si>
  <si>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</si>
  <si>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</si>
  <si>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</si>
  <si>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</si>
  <si>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</si>
  <si>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</si>
  <si>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</si>
  <si>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</si>
  <si>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</si>
  <si>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</si>
  <si>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</si>
  <si>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</si>
  <si>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</si>
  <si>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</si>
  <si>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</si>
  <si>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</si>
  <si>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Štruktúra aktív a pasív bánk a pobočiek zahr. bánk (objemové údaje v tis. Sk)</t>
  </si>
  <si>
    <t>Výnosy a náklady bánk a pobočiek zahraničných bánk (hodnoty nákladov a výnosov v tis. SK)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</si>
  <si>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</si>
  <si>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</si>
  <si>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</si>
  <si>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</si>
  <si>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</si>
  <si>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</si>
  <si>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</si>
  <si>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</si>
  <si>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</si>
  <si>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</si>
  <si>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</si>
  <si>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</si>
  <si>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</si>
  <si>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</si>
  <si>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</si>
  <si>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</si>
  <si>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</si>
  <si>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</si>
  <si>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</si>
  <si>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</si>
  <si>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</si>
  <si>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</si>
  <si>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</si>
  <si>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</si>
  <si>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</si>
  <si>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</si>
  <si>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</si>
  <si>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</si>
  <si>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</si>
  <si>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</si>
  <si>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Ukazovateľ prevádzkovej efektivity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</si>
  <si>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</si>
  <si>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</si>
  <si>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</si>
  <si>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</si>
  <si>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</si>
  <si>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</si>
  <si>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</si>
  <si>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</si>
  <si>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</si>
  <si>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</si>
  <si>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</si>
  <si>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Veľká majetková angažovanosť v rámci skupín (počet prekročení)</t>
  </si>
  <si>
    <t>Podiel nárokovateľ. hodnoty zabezpečení na celkovom objeme klasif. úverov klientom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</si>
  <si>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</si>
  <si>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</si>
  <si>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</si>
  <si>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</si>
  <si>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</si>
  <si>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</si>
  <si>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</si>
  <si>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</si>
  <si>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</si>
  <si>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</si>
  <si>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</si>
  <si>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</si>
  <si>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</si>
  <si>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KAPITÁLOVÁ PRIMERANOSŤ</t>
  </si>
  <si>
    <t>Podiel vlastných zdrojov na bilančnej sume (bez pobočiek)</t>
  </si>
  <si>
    <t>Podiel možnej straty na vlastných zdrojoch pri dosiahnutí KP 8% (bez pobočiek)</t>
  </si>
  <si>
    <t>Čistý zisk celkom</t>
  </si>
  <si>
    <t>ROE</t>
  </si>
  <si>
    <t>Podiel na trhu</t>
  </si>
  <si>
    <t>NAV fondov (tis. Sk)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</si>
  <si>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</si>
  <si>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</si>
  <si>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</si>
  <si>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</si>
  <si>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</si>
  <si>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</si>
  <si>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</si>
  <si>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</si>
  <si>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</si>
  <si>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Dôchodkové fondy (údaje v tis. Sk)</t>
  </si>
  <si>
    <t>Celkom</t>
  </si>
  <si>
    <t>Konzervatívny</t>
  </si>
  <si>
    <t>Vyvážený</t>
  </si>
  <si>
    <t>Rastový</t>
  </si>
  <si>
    <t>Podiel EUR</t>
  </si>
  <si>
    <t>Podiel iných cudzích mien</t>
  </si>
  <si>
    <t>Účty v bankách</t>
  </si>
  <si>
    <t>Dlhopisy</t>
  </si>
  <si>
    <t>Akcie</t>
  </si>
  <si>
    <t>Ostatné</t>
  </si>
  <si>
    <t>Záväzky</t>
  </si>
  <si>
    <t>Správcovská spoločnosť</t>
  </si>
  <si>
    <t>NAV otvorených podielových fondov (tis. Sk)</t>
  </si>
  <si>
    <t>Spolu</t>
  </si>
  <si>
    <t>Tatra Asset Management</t>
  </si>
  <si>
    <t>Asset Management SLSP</t>
  </si>
  <si>
    <t>VÚB Asset Management</t>
  </si>
  <si>
    <t>Prvá Penzijná</t>
  </si>
  <si>
    <t>Istro Asset Management</t>
  </si>
  <si>
    <t>AIG Funds Central Europe</t>
  </si>
  <si>
    <t>ČSOB Asset Management</t>
  </si>
  <si>
    <t>Investičná a dôchodková</t>
  </si>
  <si>
    <t>KD Investments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</si>
  <si>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</si>
  <si>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</si>
  <si>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</si>
  <si>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</si>
  <si>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</si>
  <si>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</si>
  <si>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</si>
  <si>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</si>
  <si>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</si>
  <si>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</si>
  <si>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</si>
  <si>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</si>
  <si>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</si>
  <si>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</si>
  <si>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</si>
  <si>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</si>
  <si>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</si>
  <si>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</si>
  <si>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</si>
  <si>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</si>
  <si>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</si>
  <si>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</si>
  <si>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</si>
  <si>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Ukazovatele rizík a kapitálovej primeranosti bánk a pobočiek zahr. bánk a ich rozdelenie v bankovom sektore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</si>
  <si>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</si>
  <si>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</si>
  <si>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</si>
  <si>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</si>
  <si>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Kapitálová primeranosť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</si>
  <si>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</si>
  <si>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</si>
  <si>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</si>
  <si>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</si>
  <si>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</si>
  <si>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</si>
  <si>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 xml:space="preserve">        z toho: vklady poistené vo FOV</t>
  </si>
  <si>
    <t>VKLADY A PRIJATÉ ÚVERY OD KLIENTOV</t>
  </si>
  <si>
    <t>Čísla v zátvorkách pod hodnotami kvartilov vyjadrujú podiel bánk (meraný objemom čistých aktív), 
u ktorých je hodnota príslušného ukazovateľa medzi hodnotou daného kvartilu a predchádzajúceho kvartilu.</t>
  </si>
  <si>
    <t>Kótované</t>
  </si>
  <si>
    <t>Voľný trh</t>
  </si>
  <si>
    <t>Cenné papiere spolu</t>
  </si>
  <si>
    <t xml:space="preserve">  Akcie a podielové listy</t>
  </si>
  <si>
    <t xml:space="preserve">  Dlhopisy</t>
  </si>
  <si>
    <t>Nekótované</t>
  </si>
  <si>
    <t xml:space="preserve">  Akcie a podielové listy</t>
  </si>
  <si>
    <t xml:space="preserve">    Kurzotvorné obchody</t>
  </si>
  <si>
    <t xml:space="preserve">    Priame obchody</t>
  </si>
  <si>
    <t>Dátum</t>
  </si>
  <si>
    <t xml:space="preserve">SDXGroup – </t>
  </si>
  <si>
    <t>SDXGroup - súkromný sektor</t>
  </si>
  <si>
    <t>SAX</t>
  </si>
  <si>
    <t>verejný sektor</t>
  </si>
  <si>
    <t>Objem obchodov</t>
  </si>
  <si>
    <t>Objem spravovaného majetku</t>
  </si>
  <si>
    <t>Banky a pobočky zahr. bánk</t>
  </si>
  <si>
    <t>Počet obchodníkov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</si>
  <si>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</si>
  <si>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</si>
  <si>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</si>
  <si>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</si>
  <si>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</si>
  <si>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</si>
  <si>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</si>
  <si>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</si>
  <si>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>Podielové listy</t>
  </si>
  <si>
    <t>Zastupiteľné CP</t>
  </si>
  <si>
    <t>Zahraničné CP</t>
  </si>
  <si>
    <t>Nástroje peňažného trhu</t>
  </si>
  <si>
    <t>Futures</t>
  </si>
  <si>
    <t>Forward</t>
  </si>
  <si>
    <t>Swap</t>
  </si>
  <si>
    <t>Opcie</t>
  </si>
  <si>
    <t>Kombinácie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</si>
  <si>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</si>
  <si>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</si>
  <si>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</si>
  <si>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>Median</t>
  </si>
  <si>
    <t>Primeranosť vlastných zdrojov</t>
  </si>
  <si>
    <t xml:space="preserve">   Fin. spoločnosti (podiel na úveroch fin. spol.)</t>
  </si>
  <si>
    <t>Objem</t>
  </si>
  <si>
    <t>Objem - predch. obd.</t>
  </si>
  <si>
    <t>% zmena</t>
  </si>
  <si>
    <t>C3</t>
  </si>
  <si>
    <t>HHI predch. obd.</t>
  </si>
  <si>
    <t xml:space="preserve">ROA </t>
  </si>
  <si>
    <t xml:space="preserve">ROE </t>
  </si>
  <si>
    <t>Životné poistenie</t>
  </si>
  <si>
    <t>Neživotné poistenie</t>
  </si>
  <si>
    <t>Rezerva na krytie záväzkov z finančného umiestnenia v mene poistených</t>
  </si>
  <si>
    <t>Dlhopisy bánk</t>
  </si>
  <si>
    <t>Termínované účty v bankách</t>
  </si>
  <si>
    <t>Hypotekárne záložné listy</t>
  </si>
  <si>
    <t>z finančného umiestnenia v mene poistených (objemové údaje v tis. Sk)</t>
  </si>
  <si>
    <t>Vývoj trhových indexov</t>
  </si>
  <si>
    <t>Čistý zisk a ukazovatele ziskovosti poisťovní (údaje o zisku v tis. Sk)</t>
  </si>
  <si>
    <t>Náklady na poistné plnenia (objemové údaje v tis. Sk)</t>
  </si>
  <si>
    <t>Škodovosť v neživotnom poistení</t>
  </si>
  <si>
    <t>Štruktúra technických rezerv poisťovní (objemové údaje v tis. Sk)</t>
  </si>
  <si>
    <t xml:space="preserve">Umiestnenie technických rezerv poisťovní okrem rezervy na krytie záväzkov </t>
  </si>
  <si>
    <t>Kumula-
tívne</t>
  </si>
  <si>
    <t>HHI pri rovnomer. rozložení</t>
  </si>
  <si>
    <t>rovnomer. rozložení</t>
  </si>
  <si>
    <t xml:space="preserve">CR3 je podiel troch inštitúcií s najvyšším objemom danej položky na celkovom objeme danej položky v sektore.
HHI je definovaný ako súčet druhých mocnín podielov jednotlivých inštitúcií na celkovom objeme danej položky vyjadrený v %.
Do výpočtu oboch ukazovateľov vstupujú iba inštitúcie, v ktorých je hodnota danej položky kladná.
Pri rovnakej hodnote podielu všetkých inštitúcií by pri počte 25 inštitúcií bola hodnota HHI 400.
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</si>
  <si>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</si>
  <si>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</si>
  <si>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</si>
  <si>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</si>
  <si>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ING Tatry - Sympatia, d.d.s., a.s.</t>
  </si>
  <si>
    <t>Príspevkové</t>
  </si>
  <si>
    <t>Výplatné</t>
  </si>
  <si>
    <t>Štruktúra investícii doplnkových dôchodkových fondov (údaje v tis. Sk)</t>
  </si>
  <si>
    <t>Čistá hodnota aktív *</t>
  </si>
  <si>
    <t>(*) Čistá hodnota aktív je počítaná len za podiely predané v Slovenskej republike</t>
  </si>
  <si>
    <t>Pomer k HDP</t>
  </si>
  <si>
    <t>Rizikovo vážené aktíva bankovej knihy**</t>
  </si>
  <si>
    <t>Rizikovo vážené aktíva obchodnej knihy**</t>
  </si>
  <si>
    <t>Iné rizikovo vážené aktíva**</t>
  </si>
  <si>
    <t/>
  </si>
  <si>
    <t>0.00%       (0%)</t>
  </si>
  <si>
    <t>100.00%       (5%)</t>
  </si>
  <si>
    <t>OCP s min. základným imaním 35M</t>
  </si>
  <si>
    <t>Ostatní</t>
  </si>
  <si>
    <t>Trhové koncentrácie objemu obchodov obchodníkov s cennými papiermi</t>
  </si>
  <si>
    <t xml:space="preserve">  Banky a pobočky zahr. bánk</t>
  </si>
  <si>
    <t xml:space="preserve">  OCP s min. základným imaním 35M</t>
  </si>
  <si>
    <t xml:space="preserve">  Ostatní</t>
  </si>
  <si>
    <t>Trhové koncentrácie sú počítané za aktuálny kvartál</t>
  </si>
  <si>
    <t>OCP, ktorí nie sú bankami sa členia podľa základného imania. OCP so základným imaním menej ako 35 mil. nemajú licenciu na vykonávanie investičnej služby IS-3 (prijatie pokynu klienta na nadobudnutie alebo predaj investičného nástroja a jeho vykonanie na vlastný účet)</t>
  </si>
  <si>
    <t>Axa DSS</t>
  </si>
  <si>
    <t>ČSOB DSS</t>
  </si>
  <si>
    <t>Doplnková dôchodková spoločnosť Tatra banky, a.s.</t>
  </si>
  <si>
    <t>Axa d.d.s., a.s.</t>
  </si>
  <si>
    <t>Stabilita, d.d.s., a.s.</t>
  </si>
  <si>
    <t>N.A</t>
  </si>
  <si>
    <t>ISTRO Asset Management</t>
  </si>
  <si>
    <t>Investičná a Dôchodková</t>
  </si>
  <si>
    <t>Allianz Asset Management</t>
  </si>
  <si>
    <t xml:space="preserve">    Špeciálne fondy</t>
  </si>
  <si>
    <t xml:space="preserve">    Realitné fondy</t>
  </si>
  <si>
    <t xml:space="preserve">     Uzavreté fondy</t>
  </si>
  <si>
    <t xml:space="preserve">  Zahraničné (**)</t>
  </si>
  <si>
    <t xml:space="preserve">     Dlhopisové fondy*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</si>
  <si>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</si>
  <si>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</si>
  <si>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</si>
  <si>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</si>
  <si>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</si>
  <si>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</si>
  <si>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</si>
  <si>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</si>
  <si>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</si>
  <si>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</si>
  <si>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</si>
  <si>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</si>
  <si>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</si>
  <si>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</si>
  <si>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</si>
  <si>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</si>
  <si>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</si>
  <si>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</si>
  <si>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</si>
  <si>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</si>
  <si>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Podiel na celkových rezervách</t>
  </si>
  <si>
    <t>Technické poistné postúpené zaisťovateľom (objemové údaje v tis. Sk)</t>
  </si>
  <si>
    <t>Technické poistné (objemové údaje v tis. Sk)</t>
  </si>
  <si>
    <t>Druh cenného papiera</t>
  </si>
  <si>
    <t>Počet
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</si>
  <si>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</si>
  <si>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</si>
  <si>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</si>
  <si>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</si>
  <si>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</si>
  <si>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NAV k 30.9.2007</t>
  </si>
  <si>
    <t>NAV k 30.9.2006</t>
  </si>
  <si>
    <t>Dôchodkové správcovské spoločnosti k 30.9.2007</t>
  </si>
  <si>
    <t>Hospodársky výsledok DSS k 30.9.2007 (údaje v tis. Sk)</t>
  </si>
  <si>
    <t>Hodnota k 30.9.2007</t>
  </si>
  <si>
    <t>Hodnota k 30.9.2006</t>
  </si>
  <si>
    <t>AEGON d.d.s., a.s.</t>
  </si>
  <si>
    <t>AEGON d.d.d., a.s.</t>
  </si>
  <si>
    <t>NAV fondov k 30.9.2007 (údaje v tis. Sk)</t>
  </si>
  <si>
    <t>Hospodársky výsledok DDS k 30.9.2007 (údaje v tis. Sk)</t>
  </si>
  <si>
    <t>Doplnkové dôchodkové spoločnosti k 30.9.2007</t>
  </si>
  <si>
    <t>Štruktúra investícií dôchodkových fondov (údaje v tis. Sk)</t>
  </si>
  <si>
    <t>Objem spolu 
(30.9.2007)</t>
  </si>
  <si>
    <t>Hodnota k 
30.9.2007</t>
  </si>
  <si>
    <t>Hodnota k 30.9.2006</t>
  </si>
  <si>
    <t>Priemer vážený menova-
teľom 
(30.9.2007)</t>
  </si>
  <si>
    <r>
      <t xml:space="preserve">Priemer vážený menova-
teľom 
</t>
    </r>
    <r>
      <rPr>
        <b/>
        <sz val="5"/>
        <rFont val="Arial Narrow"/>
        <family val="2"/>
      </rPr>
      <t>(30.9.2006)</t>
    </r>
  </si>
  <si>
    <t>0.29%       (6%)</t>
  </si>
  <si>
    <t>0.52%       (24%)</t>
  </si>
  <si>
    <t>0.91%       (7%)</t>
  </si>
  <si>
    <t>1.29%       (62%)</t>
  </si>
  <si>
    <t>4.96%       (4%)</t>
  </si>
  <si>
    <t>8.53%       (6%)</t>
  </si>
  <si>
    <t>12.60%       (12%)</t>
  </si>
  <si>
    <t>19.27%       (57%)</t>
  </si>
  <si>
    <t>52.89%       (27%)</t>
  </si>
  <si>
    <t>56.73%       (23%)</t>
  </si>
  <si>
    <t>69.83%       (42%)</t>
  </si>
  <si>
    <t>268.81%       (8%)</t>
  </si>
  <si>
    <t>57.79%       (20%)</t>
  </si>
  <si>
    <t>70.19%       (29%)</t>
  </si>
  <si>
    <t>83.40%       (42%)</t>
  </si>
  <si>
    <t>113.17%       (8%)</t>
  </si>
  <si>
    <t>0.38%       (10%)</t>
  </si>
  <si>
    <t>1.44%       (27%)</t>
  </si>
  <si>
    <t>2.10%       (37%)</t>
  </si>
  <si>
    <t>9.34%       (26%)</t>
  </si>
  <si>
    <t>1.80%       (13%)</t>
  </si>
  <si>
    <t>2.82%       (19%)</t>
  </si>
  <si>
    <t>4.40%       (52%)</t>
  </si>
  <si>
    <t>25.53%       (14%)</t>
  </si>
  <si>
    <t>1.35%       (21%)</t>
  </si>
  <si>
    <t>2.41%       (17%)</t>
  </si>
  <si>
    <t>2.84%       (37%)</t>
  </si>
  <si>
    <t>3.72%       (23%)</t>
  </si>
  <si>
    <t>0.26%       (28%)</t>
  </si>
  <si>
    <t>0.78%       (10%)</t>
  </si>
  <si>
    <t>1.41%       (46%)</t>
  </si>
  <si>
    <t>18.51%       (11%)</t>
  </si>
  <si>
    <t>-0.64%       (22%)</t>
  </si>
  <si>
    <t>-0.20%       (37%)</t>
  </si>
  <si>
    <t>0.08%       (10%)</t>
  </si>
  <si>
    <t>2.71%       (30%)</t>
  </si>
  <si>
    <t>0.91%       (19%)</t>
  </si>
  <si>
    <t>1.51%       (19%)</t>
  </si>
  <si>
    <t>2.08%       (36%)</t>
  </si>
  <si>
    <t>8.96%       (26%)</t>
  </si>
  <si>
    <t>0.15%       (11%)</t>
  </si>
  <si>
    <t>2.04%       (45%)</t>
  </si>
  <si>
    <t>4.26%       (37%)</t>
  </si>
  <si>
    <t>15.33%       (7%)</t>
  </si>
  <si>
    <t>0.08%       (11%)</t>
  </si>
  <si>
    <t>1.37%       (35%)</t>
  </si>
  <si>
    <t>6.10%       (36%)</t>
  </si>
  <si>
    <t>23.14%       (18%)</t>
  </si>
  <si>
    <t>0.00%       (13%)</t>
  </si>
  <si>
    <t>1.44%       (21%)</t>
  </si>
  <si>
    <t>2.35%       (41%)</t>
  </si>
  <si>
    <t>15.47%       (25%)</t>
  </si>
  <si>
    <t>0.00%       (37%)</t>
  </si>
  <si>
    <t>0.04%       (31%)</t>
  </si>
  <si>
    <t>3.12%       (26%)</t>
  </si>
  <si>
    <t>78.40%       (10%)</t>
  </si>
  <si>
    <t>93.95%       (36%)</t>
  </si>
  <si>
    <t>126.65%       (16%)</t>
  </si>
  <si>
    <t>705.89%       (29%)</t>
  </si>
  <si>
    <t>115.76%       (5%)</t>
  </si>
  <si>
    <t>210.58%       (51%)</t>
  </si>
  <si>
    <t>258.60%       (15%)</t>
  </si>
  <si>
    <t>430.65%       (8%)</t>
  </si>
  <si>
    <t>1.36%       (14%)</t>
  </si>
  <si>
    <t>26.56%       (29%)</t>
  </si>
  <si>
    <t>50.95%       (9%)</t>
  </si>
  <si>
    <t>97.77%       (39%)</t>
  </si>
  <si>
    <t>-9.17%       (36%)</t>
  </si>
  <si>
    <t>-0.10%       (10%)</t>
  </si>
  <si>
    <t>22.85%       (11%)</t>
  </si>
  <si>
    <t>93.44%       (23%)</t>
  </si>
  <si>
    <t>-66.19%       (25%)</t>
  </si>
  <si>
    <t>0.00%       (10%)</t>
  </si>
  <si>
    <t>28.81%       (4%)</t>
  </si>
  <si>
    <t>197.45%       (42%)</t>
  </si>
  <si>
    <t>-43.34%       (25%)</t>
  </si>
  <si>
    <t>0.00%       (8%)</t>
  </si>
  <si>
    <t>48.36%       (5%)</t>
  </si>
  <si>
    <t>111.79%       (42%)</t>
  </si>
  <si>
    <t>4.05%       (19%)</t>
  </si>
  <si>
    <t>8.19%       (33%)</t>
  </si>
  <si>
    <t>23.12%       (30%)</t>
  </si>
  <si>
    <t>71440.42%       (14%)</t>
  </si>
  <si>
    <t>33.84%       (8%)</t>
  </si>
  <si>
    <t>52.88%       (49%)</t>
  </si>
  <si>
    <t>70.78%       (24%)</t>
  </si>
  <si>
    <t>670.43%       (19%)</t>
  </si>
  <si>
    <t>14.89%       (4%)</t>
  </si>
  <si>
    <t>35.74%       (26%)</t>
  </si>
  <si>
    <t>57.18%       (6%)</t>
  </si>
  <si>
    <t>88.61%       (41%)</t>
  </si>
  <si>
    <t>54.81%       (25%)</t>
  </si>
  <si>
    <t>65.21%       (52%)</t>
  </si>
  <si>
    <t>102.02%       (16%)</t>
  </si>
  <si>
    <t>987.73%       (6%)</t>
  </si>
  <si>
    <t>-44.57%       (47%)</t>
  </si>
  <si>
    <t>-25.85%       (30%)</t>
  </si>
  <si>
    <t>0.10%       (13%)</t>
  </si>
  <si>
    <t>100.00%       (9%)</t>
  </si>
  <si>
    <t>-22.13%       (33%)</t>
  </si>
  <si>
    <t>-7.24%       (28%)</t>
  </si>
  <si>
    <t>1.72%       (15%)</t>
  </si>
  <si>
    <t>100.00%       (25%)</t>
  </si>
  <si>
    <t>-45.42%       (59%)</t>
  </si>
  <si>
    <t>-32.03%       (20%)</t>
  </si>
  <si>
    <t>-2.91%       (17%)</t>
  </si>
  <si>
    <t>100.00%       (4%)</t>
  </si>
  <si>
    <t>-14.83%       (26%)</t>
  </si>
  <si>
    <t>-6.24%       (49%)</t>
  </si>
  <si>
    <t>-0.03%       (14%)</t>
  </si>
  <si>
    <t>100.00%       (11%)</t>
  </si>
  <si>
    <t xml:space="preserve"> </t>
  </si>
  <si>
    <t>-259.35%       (25%)</t>
  </si>
  <si>
    <t>-102.72%       (12%)</t>
  </si>
  <si>
    <t>-2.03%       (6%)</t>
  </si>
  <si>
    <t>114.54%       (37%)</t>
  </si>
  <si>
    <t>-61.57%       (19%)</t>
  </si>
  <si>
    <t>-10.25%       (34%)</t>
  </si>
  <si>
    <t>12.58%       (19%)</t>
  </si>
  <si>
    <t>26.93%       (8%)</t>
  </si>
  <si>
    <t>-63.84%       (43%)</t>
  </si>
  <si>
    <t>45.73%       (2%)</t>
  </si>
  <si>
    <t>51.37%       (10%)</t>
  </si>
  <si>
    <t>131.76%       (25%)</t>
  </si>
  <si>
    <t>11.28%       (41%)</t>
  </si>
  <si>
    <t>16.90%       (29%)</t>
  </si>
  <si>
    <t>22.59%       (8%)</t>
  </si>
  <si>
    <t>43.19%       (2%)</t>
  </si>
  <si>
    <t>81.29%       (8%)</t>
  </si>
  <si>
    <t>94.35%       (51%)</t>
  </si>
  <si>
    <t>99.73%       (15%)</t>
  </si>
  <si>
    <t>6.24%       (42%)</t>
  </si>
  <si>
    <t>9.47%       (27%)</t>
  </si>
  <si>
    <t>11.86%       (5%)</t>
  </si>
  <si>
    <t>44.66%       (5%)</t>
  </si>
  <si>
    <t>29.00%       (41%)</t>
  </si>
  <si>
    <t>52.67%       (29%)</t>
  </si>
  <si>
    <t>64.58%       (8%)</t>
  </si>
  <si>
    <t>81.48%       (2%)</t>
  </si>
  <si>
    <t>Podiel na celk. technickom poistnom</t>
  </si>
  <si>
    <t xml:space="preserve">    Dôchodkové poistenie</t>
  </si>
  <si>
    <t>100.00%</t>
  </si>
  <si>
    <t>Hodnota k  30.9.2007</t>
  </si>
  <si>
    <t>Hodnota k 30.96.2006</t>
  </si>
  <si>
    <t>HHI         30.9.2007</t>
  </si>
  <si>
    <t>HHI         30.9.2006</t>
  </si>
  <si>
    <t>Podiel na celk. rezervách *</t>
  </si>
  <si>
    <t xml:space="preserve">* objem celkových rezerv bol pre účely tohto výpočtu znížený o 
rezervu na krytie záväzkov z finančného umiestnenia v mene poistených </t>
  </si>
  <si>
    <t>Dlhopisy vlád a centrálnych bánk SR a členských štátov EU alebo garantované SR, dlhopisy EIB, EBOR a MBOR</t>
  </si>
  <si>
    <t>Zaistenie</t>
  </si>
  <si>
    <t>Správcovské spoločnosti k 30.9.2007</t>
  </si>
  <si>
    <t>Náklady, výnosy a ukazovatele ziskovosti tuzemských správcovských spoločností k 30.9.2007 (údaje v tis. Sk)</t>
  </si>
  <si>
    <t>Štruktúra otvorených podielových fondov k 30.9.2007 (údaje v tis. Sk)</t>
  </si>
  <si>
    <t>Čisté predaje otvorených podielových fondov k 30.9.2007 (údaje v tis. Sk)</t>
  </si>
  <si>
    <t>Priemerné výkonnosti otvorených podielových fondov k 30.9.2007 (údaje v %, resp. % p.a. pre 3 roky)</t>
  </si>
  <si>
    <t>Štruktúra aktív tuzemských podielových fondov k 30.9.2007 (údaje v tis. Sk)</t>
  </si>
  <si>
    <t>Základné charakteristiky obchodníkov s cennými papiermi (OCP) k 30.9.2007 (údaje v tis. Sk)</t>
  </si>
  <si>
    <t>Objem obchodov podľa jednotlivých investičných služieb k 30.9.2007 (údaje v tis. Sk)</t>
  </si>
  <si>
    <t>Objem obchodov k 30.9.2007 (údaje v tis. Sk)</t>
  </si>
  <si>
    <t>Trhová kapitalizácia k 30.9.2007 (údaje v tis. Sk)</t>
  </si>
  <si>
    <t>Evidované emisie k 30.9.2007 (údaje v tis. Sk)</t>
  </si>
  <si>
    <t>Prvá penzijnáň</t>
  </si>
</sst>
</file>

<file path=xl/styles.xml><?xml version="1.0" encoding="utf-8"?>
<styleSheet xmlns="http://schemas.openxmlformats.org/spreadsheetml/2006/main">
  <numFmts count="3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_-* #,##0&quot; Sk&quot;_-;\-* #,##0&quot; Sk&quot;_-;_-* &quot;-&quot;&quot; Sk&quot;_-;_-@_-"/>
    <numFmt numFmtId="177" formatCode="_-* #,##0_ _S_k_-;\-* #,##0_ _S_k_-;_-* &quot;-&quot;_ _S_k_-;_-@_-"/>
    <numFmt numFmtId="178" formatCode="_-* #,##0.00&quot; Sk&quot;_-;\-* #,##0.00&quot; Sk&quot;_-;_-* &quot;-&quot;??&quot; Sk&quot;_-;_-@_-"/>
    <numFmt numFmtId="179" formatCode="_-* #,##0.00_ _S_k_-;\-* #,##0.00_ _S_k_-;_-* &quot;-&quot;??_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"/>
    <numFmt numFmtId="185" formatCode="###\ ###\ ###\ ##0"/>
    <numFmt numFmtId="186" formatCode="0.0%"/>
    <numFmt numFmtId="187" formatCode="0.000%"/>
    <numFmt numFmtId="188" formatCode="0.000"/>
    <numFmt numFmtId="189" formatCode="[$€-2]\ #,##0.00_);[Red]\([$€-2]\ #,##0.00\)"/>
    <numFmt numFmtId="190" formatCode="0.000000000"/>
    <numFmt numFmtId="191" formatCode="0.00000000"/>
    <numFmt numFmtId="192" formatCode="0.0000000"/>
    <numFmt numFmtId="193" formatCode="0.000000"/>
    <numFmt numFmtId="194" formatCode="0.0"/>
  </numFmts>
  <fonts count="24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b/>
      <sz val="5"/>
      <name val="Arial Narrow"/>
      <family val="2"/>
    </font>
    <font>
      <sz val="7.5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9"/>
      </left>
      <right>
        <color indexed="63"/>
      </right>
      <top style="medium"/>
      <bottom style="medium">
        <color indexed="23"/>
      </bottom>
    </border>
    <border>
      <left style="medium">
        <color indexed="9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9"/>
      </left>
      <right>
        <color indexed="63"/>
      </right>
      <top style="medium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/>
    </border>
    <border>
      <left style="medium">
        <color indexed="9"/>
      </left>
      <right>
        <color indexed="63"/>
      </right>
      <top style="medium"/>
      <bottom style="medium">
        <color indexed="55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9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9"/>
      </left>
      <right>
        <color indexed="63"/>
      </right>
      <top style="medium">
        <color indexed="55"/>
      </top>
      <bottom style="medium"/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3" fontId="1" fillId="2" borderId="2" xfId="21" applyNumberFormat="1" applyFont="1" applyFill="1" applyBorder="1" applyAlignment="1">
      <alignment horizontal="right" vertical="top"/>
      <protection/>
    </xf>
    <xf numFmtId="3" fontId="1" fillId="2" borderId="3" xfId="21" applyNumberFormat="1" applyFont="1" applyFill="1" applyBorder="1" applyAlignment="1">
      <alignment horizontal="right" vertical="top"/>
      <protection/>
    </xf>
    <xf numFmtId="3" fontId="1" fillId="2" borderId="4" xfId="21" applyNumberFormat="1" applyFont="1" applyFill="1" applyBorder="1" applyAlignment="1">
      <alignment horizontal="right" vertical="top"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9" fillId="2" borderId="2" xfId="0" applyFont="1" applyFill="1" applyBorder="1" applyAlignment="1">
      <alignment horizontal="justify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11" fillId="2" borderId="2" xfId="0" applyFont="1" applyFill="1" applyBorder="1" applyAlignment="1">
      <alignment horizontal="justify"/>
    </xf>
    <xf numFmtId="0" fontId="2" fillId="2" borderId="5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/>
    </xf>
    <xf numFmtId="0" fontId="3" fillId="2" borderId="6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0" fontId="3" fillId="2" borderId="5" xfId="0" applyFont="1" applyFill="1" applyBorder="1" applyAlignment="1">
      <alignment vertical="top"/>
    </xf>
    <xf numFmtId="0" fontId="0" fillId="2" borderId="5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3" xfId="21" applyFont="1" applyFill="1" applyBorder="1" applyAlignment="1">
      <alignment vertical="top" wrapText="1"/>
      <protection/>
    </xf>
    <xf numFmtId="0" fontId="1" fillId="2" borderId="4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0" fillId="2" borderId="7" xfId="0" applyFill="1" applyBorder="1" applyAlignment="1">
      <alignment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1" fillId="2" borderId="2" xfId="21" applyFont="1" applyFill="1" applyBorder="1" applyAlignment="1">
      <alignment horizontal="justify" wrapText="1"/>
      <protection/>
    </xf>
    <xf numFmtId="3" fontId="1" fillId="2" borderId="2" xfId="21" applyNumberFormat="1" applyFont="1" applyFill="1" applyBorder="1" applyAlignment="1">
      <alignment horizontal="right" vertical="top" wrapText="1"/>
      <protection/>
    </xf>
    <xf numFmtId="3" fontId="1" fillId="2" borderId="3" xfId="21" applyNumberFormat="1" applyFont="1" applyFill="1" applyBorder="1" applyAlignment="1">
      <alignment horizontal="right" vertical="top" wrapText="1"/>
      <protection/>
    </xf>
    <xf numFmtId="3" fontId="1" fillId="2" borderId="4" xfId="21" applyNumberFormat="1" applyFont="1" applyFill="1" applyBorder="1" applyAlignment="1">
      <alignment horizontal="right" vertical="top" wrapText="1"/>
      <protection/>
    </xf>
    <xf numFmtId="0" fontId="3" fillId="2" borderId="2" xfId="2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5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8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justify" wrapText="1"/>
    </xf>
    <xf numFmtId="3" fontId="1" fillId="2" borderId="2" xfId="0" applyNumberFormat="1" applyFont="1" applyFill="1" applyBorder="1" applyAlignment="1">
      <alignment horizontal="right"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9" fontId="1" fillId="2" borderId="3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9" fontId="1" fillId="2" borderId="4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1" fontId="1" fillId="2" borderId="3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justify" wrapText="1"/>
    </xf>
    <xf numFmtId="0" fontId="5" fillId="2" borderId="0" xfId="21" applyFill="1" applyBorder="1">
      <alignment/>
      <protection/>
    </xf>
    <xf numFmtId="0" fontId="4" fillId="2" borderId="5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5" fillId="2" borderId="0" xfId="0" applyFill="1" applyAlignment="1">
      <alignment/>
    </xf>
    <xf numFmtId="0" fontId="14" fillId="2" borderId="0" xfId="0" applyFont="1" applyFill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3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vertical="top" wrapText="1"/>
    </xf>
    <xf numFmtId="0" fontId="1" fillId="2" borderId="14" xfId="0" applyFont="1" applyFill="1" applyBorder="1" applyAlignment="1">
      <alignment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4" fontId="1" fillId="2" borderId="2" xfId="21" applyNumberFormat="1" applyFont="1" applyFill="1" applyBorder="1" applyAlignment="1">
      <alignment horizontal="left" vertical="top" wrapText="1"/>
      <protection/>
    </xf>
    <xf numFmtId="14" fontId="1" fillId="2" borderId="3" xfId="21" applyNumberFormat="1" applyFont="1" applyFill="1" applyBorder="1" applyAlignment="1">
      <alignment horizontal="left" vertical="top" wrapText="1"/>
      <protection/>
    </xf>
    <xf numFmtId="0" fontId="3" fillId="2" borderId="1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/>
    </xf>
    <xf numFmtId="3" fontId="5" fillId="2" borderId="0" xfId="21" applyNumberFormat="1" applyFill="1">
      <alignment/>
      <protection/>
    </xf>
    <xf numFmtId="10" fontId="1" fillId="2" borderId="0" xfId="0" applyNumberFormat="1" applyFont="1" applyFill="1" applyBorder="1" applyAlignment="1">
      <alignment horizontal="right" vertical="top" indent="1"/>
    </xf>
    <xf numFmtId="3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9" fontId="1" fillId="2" borderId="0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 wrapText="1" indent="1"/>
    </xf>
    <xf numFmtId="1" fontId="1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3" fontId="0" fillId="2" borderId="0" xfId="0" applyNumberFormat="1" applyFill="1" applyAlignment="1">
      <alignment/>
    </xf>
    <xf numFmtId="9" fontId="1" fillId="2" borderId="7" xfId="0" applyNumberFormat="1" applyFont="1" applyFill="1" applyBorder="1" applyAlignment="1">
      <alignment horizontal="right" vertical="top" wrapText="1"/>
    </xf>
    <xf numFmtId="9" fontId="1" fillId="2" borderId="9" xfId="0" applyNumberFormat="1" applyFont="1" applyFill="1" applyBorder="1" applyAlignment="1">
      <alignment horizontal="right" vertical="top" wrapText="1"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9" fontId="1" fillId="2" borderId="2" xfId="22" applyFont="1" applyFill="1" applyBorder="1" applyAlignment="1">
      <alignment horizontal="right" vertical="top" wrapText="1"/>
    </xf>
    <xf numFmtId="3" fontId="1" fillId="2" borderId="9" xfId="21" applyNumberFormat="1" applyFont="1" applyFill="1" applyBorder="1" applyAlignment="1">
      <alignment horizontal="right" vertical="top" wrapText="1"/>
      <protection/>
    </xf>
    <xf numFmtId="9" fontId="1" fillId="2" borderId="9" xfId="22" applyFont="1" applyFill="1" applyBorder="1" applyAlignment="1">
      <alignment horizontal="right" vertical="top" wrapText="1"/>
    </xf>
    <xf numFmtId="3" fontId="1" fillId="2" borderId="5" xfId="21" applyNumberFormat="1" applyFont="1" applyFill="1" applyBorder="1" applyAlignment="1">
      <alignment horizontal="right" vertical="top" wrapText="1"/>
      <protection/>
    </xf>
    <xf numFmtId="9" fontId="1" fillId="2" borderId="5" xfId="22" applyFont="1" applyFill="1" applyBorder="1" applyAlignment="1">
      <alignment horizontal="right" vertical="top" wrapText="1"/>
    </xf>
    <xf numFmtId="2" fontId="1" fillId="2" borderId="2" xfId="21" applyNumberFormat="1" applyFont="1" applyFill="1" applyBorder="1" applyAlignment="1">
      <alignment horizontal="right" vertical="top" wrapText="1"/>
      <protection/>
    </xf>
    <xf numFmtId="2" fontId="1" fillId="2" borderId="3" xfId="21" applyNumberFormat="1" applyFont="1" applyFill="1" applyBorder="1" applyAlignment="1">
      <alignment horizontal="right" vertical="top" wrapText="1"/>
      <protection/>
    </xf>
    <xf numFmtId="14" fontId="1" fillId="2" borderId="9" xfId="21" applyNumberFormat="1" applyFont="1" applyFill="1" applyBorder="1" applyAlignment="1">
      <alignment horizontal="left" vertical="top" wrapText="1"/>
      <protection/>
    </xf>
    <xf numFmtId="2" fontId="1" fillId="2" borderId="9" xfId="21" applyNumberFormat="1" applyFont="1" applyFill="1" applyBorder="1" applyAlignment="1">
      <alignment horizontal="right" vertical="top" wrapText="1"/>
      <protection/>
    </xf>
    <xf numFmtId="14" fontId="1" fillId="2" borderId="5" xfId="21" applyNumberFormat="1" applyFont="1" applyFill="1" applyBorder="1" applyAlignment="1">
      <alignment horizontal="left" vertical="top" wrapText="1"/>
      <protection/>
    </xf>
    <xf numFmtId="2" fontId="1" fillId="2" borderId="5" xfId="21" applyNumberFormat="1" applyFont="1" applyFill="1" applyBorder="1" applyAlignment="1">
      <alignment horizontal="right" vertical="top" wrapText="1"/>
      <protection/>
    </xf>
    <xf numFmtId="0" fontId="5" fillId="2" borderId="0" xfId="21" applyFont="1" applyFill="1">
      <alignment/>
      <protection/>
    </xf>
    <xf numFmtId="3" fontId="1" fillId="2" borderId="0" xfId="21" applyNumberFormat="1" applyFont="1" applyFill="1" applyBorder="1" applyAlignment="1">
      <alignment horizontal="right" vertical="top" wrapText="1"/>
      <protection/>
    </xf>
    <xf numFmtId="3" fontId="5" fillId="2" borderId="0" xfId="21" applyNumberFormat="1" applyFill="1" applyBorder="1">
      <alignment/>
      <protection/>
    </xf>
    <xf numFmtId="0" fontId="3" fillId="2" borderId="0" xfId="0" applyFont="1" applyFill="1" applyBorder="1" applyAlignment="1">
      <alignment horizontal="center" wrapText="1"/>
    </xf>
    <xf numFmtId="9" fontId="1" fillId="2" borderId="0" xfId="22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9" fontId="0" fillId="2" borderId="0" xfId="22" applyFill="1" applyAlignment="1">
      <alignment/>
    </xf>
    <xf numFmtId="0" fontId="1" fillId="0" borderId="2" xfId="0" applyFont="1" applyBorder="1" applyAlignment="1">
      <alignment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9" fontId="1" fillId="2" borderId="3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9" fontId="1" fillId="2" borderId="4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9" fontId="1" fillId="0" borderId="2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9" fontId="1" fillId="0" borderId="3" xfId="0" applyNumberFormat="1" applyFont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9" fontId="1" fillId="0" borderId="4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10" fontId="1" fillId="0" borderId="2" xfId="0" applyNumberFormat="1" applyFont="1" applyBorder="1" applyAlignment="1">
      <alignment horizontal="right" vertical="top" wrapText="1"/>
    </xf>
    <xf numFmtId="10" fontId="1" fillId="2" borderId="2" xfId="0" applyNumberFormat="1" applyFont="1" applyFill="1" applyBorder="1" applyAlignment="1">
      <alignment horizontal="right" vertical="top" wrapText="1"/>
    </xf>
    <xf numFmtId="10" fontId="1" fillId="0" borderId="3" xfId="0" applyNumberFormat="1" applyFont="1" applyBorder="1" applyAlignment="1">
      <alignment horizontal="right" vertical="top" wrapText="1"/>
    </xf>
    <xf numFmtId="10" fontId="1" fillId="2" borderId="3" xfId="0" applyNumberFormat="1" applyFont="1" applyFill="1" applyBorder="1" applyAlignment="1">
      <alignment horizontal="right" vertical="top" wrapText="1"/>
    </xf>
    <xf numFmtId="10" fontId="1" fillId="0" borderId="4" xfId="0" applyNumberFormat="1" applyFont="1" applyBorder="1" applyAlignment="1">
      <alignment horizontal="right" vertical="top" wrapText="1"/>
    </xf>
    <xf numFmtId="10" fontId="1" fillId="2" borderId="4" xfId="0" applyNumberFormat="1" applyFont="1" applyFill="1" applyBorder="1" applyAlignment="1">
      <alignment horizontal="right" vertical="top" wrapText="1"/>
    </xf>
    <xf numFmtId="3" fontId="1" fillId="2" borderId="9" xfId="21" applyNumberFormat="1" applyFont="1" applyFill="1" applyBorder="1" applyAlignment="1">
      <alignment horizontal="right" vertical="top"/>
      <protection/>
    </xf>
    <xf numFmtId="0" fontId="1" fillId="0" borderId="9" xfId="0" applyFont="1" applyBorder="1" applyAlignment="1">
      <alignment vertical="top" wrapText="1"/>
    </xf>
    <xf numFmtId="9" fontId="1" fillId="2" borderId="9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9" fontId="1" fillId="2" borderId="10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9" fontId="1" fillId="2" borderId="15" xfId="0" applyNumberFormat="1" applyFont="1" applyFill="1" applyBorder="1" applyAlignment="1">
      <alignment horizontal="right" vertical="top" wrapText="1"/>
    </xf>
    <xf numFmtId="9" fontId="1" fillId="2" borderId="2" xfId="21" applyNumberFormat="1" applyFont="1" applyFill="1" applyBorder="1" applyAlignment="1">
      <alignment horizontal="right" vertical="top"/>
      <protection/>
    </xf>
    <xf numFmtId="9" fontId="1" fillId="2" borderId="3" xfId="21" applyNumberFormat="1" applyFont="1" applyFill="1" applyBorder="1" applyAlignment="1">
      <alignment horizontal="right" vertical="top"/>
      <protection/>
    </xf>
    <xf numFmtId="9" fontId="1" fillId="2" borderId="4" xfId="21" applyNumberFormat="1" applyFont="1" applyFill="1" applyBorder="1" applyAlignment="1">
      <alignment horizontal="right" vertical="top"/>
      <protection/>
    </xf>
    <xf numFmtId="0" fontId="0" fillId="2" borderId="2" xfId="0" applyFill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wrapText="1"/>
    </xf>
    <xf numFmtId="3" fontId="1" fillId="2" borderId="3" xfId="0" applyNumberFormat="1" applyFont="1" applyFill="1" applyBorder="1" applyAlignment="1">
      <alignment horizontal="right" wrapText="1"/>
    </xf>
    <xf numFmtId="10" fontId="1" fillId="0" borderId="3" xfId="0" applyNumberFormat="1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3" fontId="1" fillId="2" borderId="7" xfId="0" applyNumberFormat="1" applyFont="1" applyFill="1" applyBorder="1" applyAlignment="1">
      <alignment horizontal="right" wrapText="1"/>
    </xf>
    <xf numFmtId="3" fontId="1" fillId="0" borderId="7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1" fillId="0" borderId="5" xfId="0" applyFont="1" applyBorder="1" applyAlignment="1">
      <alignment wrapText="1"/>
    </xf>
    <xf numFmtId="3" fontId="1" fillId="2" borderId="5" xfId="0" applyNumberFormat="1" applyFont="1" applyFill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0" fontId="7" fillId="2" borderId="2" xfId="0" applyFont="1" applyFill="1" applyBorder="1" applyAlignment="1">
      <alignment vertical="top" wrapText="1"/>
    </xf>
    <xf numFmtId="9" fontId="1" fillId="0" borderId="2" xfId="0" applyNumberFormat="1" applyFont="1" applyBorder="1" applyAlignment="1">
      <alignment horizontal="right" wrapText="1"/>
    </xf>
    <xf numFmtId="9" fontId="1" fillId="2" borderId="2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9" fontId="1" fillId="0" borderId="3" xfId="0" applyNumberFormat="1" applyFont="1" applyBorder="1" applyAlignment="1">
      <alignment horizontal="right" wrapText="1"/>
    </xf>
    <xf numFmtId="9" fontId="1" fillId="2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10" fontId="1" fillId="2" borderId="3" xfId="0" applyNumberFormat="1" applyFont="1" applyFill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7" xfId="0" applyFont="1" applyBorder="1" applyAlignment="1">
      <alignment vertical="top" wrapText="1"/>
    </xf>
    <xf numFmtId="10" fontId="1" fillId="2" borderId="7" xfId="0" applyNumberFormat="1" applyFont="1" applyFill="1" applyBorder="1" applyAlignment="1">
      <alignment horizontal="right"/>
    </xf>
    <xf numFmtId="10" fontId="1" fillId="0" borderId="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0" fontId="1" fillId="2" borderId="2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10" fontId="1" fillId="2" borderId="5" xfId="0" applyNumberFormat="1" applyFont="1" applyFill="1" applyBorder="1" applyAlignment="1">
      <alignment horizontal="right" vertical="top" wrapText="1"/>
    </xf>
    <xf numFmtId="10" fontId="1" fillId="0" borderId="5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9" fontId="1" fillId="2" borderId="9" xfId="22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185" fontId="1" fillId="2" borderId="9" xfId="0" applyNumberFormat="1" applyFont="1" applyFill="1" applyBorder="1" applyAlignment="1">
      <alignment horizontal="right" vertical="center" wrapText="1"/>
    </xf>
    <xf numFmtId="185" fontId="1" fillId="2" borderId="9" xfId="0" applyNumberFormat="1" applyFont="1" applyFill="1" applyBorder="1" applyAlignment="1">
      <alignment horizontal="center" vertical="center" wrapText="1"/>
    </xf>
    <xf numFmtId="9" fontId="1" fillId="0" borderId="9" xfId="22" applyFont="1" applyFill="1" applyBorder="1" applyAlignment="1">
      <alignment horizontal="center" vertical="center"/>
    </xf>
    <xf numFmtId="185" fontId="1" fillId="2" borderId="4" xfId="0" applyNumberFormat="1" applyFont="1" applyFill="1" applyBorder="1" applyAlignment="1">
      <alignment horizontal="right" vertical="center" wrapText="1"/>
    </xf>
    <xf numFmtId="9" fontId="1" fillId="2" borderId="4" xfId="22" applyFont="1" applyFill="1" applyBorder="1" applyAlignment="1">
      <alignment horizontal="center" vertical="center"/>
    </xf>
    <xf numFmtId="185" fontId="1" fillId="2" borderId="4" xfId="0" applyNumberFormat="1" applyFont="1" applyFill="1" applyBorder="1" applyAlignment="1">
      <alignment horizontal="center" vertical="center" wrapText="1"/>
    </xf>
    <xf numFmtId="9" fontId="1" fillId="0" borderId="4" xfId="22" applyFont="1" applyFill="1" applyBorder="1" applyAlignment="1">
      <alignment horizontal="center" vertical="center"/>
    </xf>
    <xf numFmtId="10" fontId="1" fillId="0" borderId="12" xfId="22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10" fontId="1" fillId="2" borderId="12" xfId="0" applyNumberFormat="1" applyFont="1" applyFill="1" applyBorder="1" applyAlignment="1">
      <alignment horizontal="right" vertical="center" wrapText="1"/>
    </xf>
    <xf numFmtId="10" fontId="1" fillId="2" borderId="13" xfId="0" applyNumberFormat="1" applyFont="1" applyFill="1" applyBorder="1" applyAlignment="1">
      <alignment horizontal="right" vertical="center" wrapText="1"/>
    </xf>
    <xf numFmtId="10" fontId="1" fillId="0" borderId="13" xfId="22" applyNumberFormat="1" applyFont="1" applyBorder="1" applyAlignment="1">
      <alignment horizontal="right" vertical="center" wrapText="1"/>
    </xf>
    <xf numFmtId="10" fontId="1" fillId="2" borderId="14" xfId="0" applyNumberFormat="1" applyFont="1" applyFill="1" applyBorder="1" applyAlignment="1">
      <alignment horizontal="right" vertical="center" wrapText="1"/>
    </xf>
    <xf numFmtId="10" fontId="1" fillId="0" borderId="14" xfId="22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 vertical="top" wrapText="1"/>
    </xf>
    <xf numFmtId="10" fontId="1" fillId="0" borderId="13" xfId="22" applyNumberFormat="1" applyFont="1" applyBorder="1" applyAlignment="1">
      <alignment horizontal="right" vertical="top" wrapText="1"/>
    </xf>
    <xf numFmtId="9" fontId="1" fillId="0" borderId="12" xfId="0" applyNumberFormat="1" applyFont="1" applyFill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horizontal="right" vertical="top" wrapText="1"/>
    </xf>
    <xf numFmtId="9" fontId="1" fillId="0" borderId="13" xfId="0" applyNumberFormat="1" applyFont="1" applyFill="1" applyBorder="1" applyAlignment="1">
      <alignment horizontal="right" vertical="top" wrapText="1"/>
    </xf>
    <xf numFmtId="1" fontId="1" fillId="0" borderId="13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 horizontal="right" vertical="top" wrapText="1"/>
    </xf>
    <xf numFmtId="9" fontId="1" fillId="0" borderId="14" xfId="0" applyNumberFormat="1" applyFont="1" applyFill="1" applyBorder="1" applyAlignment="1">
      <alignment horizontal="right" vertical="top" wrapText="1"/>
    </xf>
    <xf numFmtId="1" fontId="1" fillId="0" borderId="5" xfId="0" applyNumberFormat="1" applyFont="1" applyFill="1" applyBorder="1" applyAlignment="1">
      <alignment/>
    </xf>
    <xf numFmtId="10" fontId="1" fillId="0" borderId="12" xfId="22" applyNumberFormat="1" applyFont="1" applyBorder="1" applyAlignment="1">
      <alignment horizontal="right" vertical="top" wrapText="1"/>
    </xf>
    <xf numFmtId="10" fontId="1" fillId="0" borderId="14" xfId="22" applyNumberFormat="1" applyFont="1" applyBorder="1" applyAlignment="1">
      <alignment horizontal="right" vertical="top" wrapText="1"/>
    </xf>
    <xf numFmtId="10" fontId="1" fillId="0" borderId="16" xfId="22" applyNumberFormat="1" applyFont="1" applyBorder="1" applyAlignment="1">
      <alignment horizontal="right" vertical="top" wrapText="1"/>
    </xf>
    <xf numFmtId="10" fontId="1" fillId="0" borderId="17" xfId="22" applyNumberFormat="1" applyFont="1" applyBorder="1" applyAlignment="1">
      <alignment horizontal="right" vertical="top" wrapText="1"/>
    </xf>
    <xf numFmtId="10" fontId="1" fillId="0" borderId="18" xfId="22" applyNumberFormat="1" applyFont="1" applyBorder="1" applyAlignment="1">
      <alignment horizontal="right" vertical="top" wrapText="1"/>
    </xf>
    <xf numFmtId="9" fontId="1" fillId="2" borderId="12" xfId="0" applyNumberFormat="1" applyFont="1" applyFill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right" vertical="top" wrapText="1"/>
    </xf>
    <xf numFmtId="9" fontId="1" fillId="2" borderId="13" xfId="0" applyNumberFormat="1" applyFont="1" applyFill="1" applyBorder="1" applyAlignment="1">
      <alignment horizontal="right" vertical="top" wrapText="1"/>
    </xf>
    <xf numFmtId="1" fontId="1" fillId="0" borderId="13" xfId="0" applyNumberFormat="1" applyFont="1" applyFill="1" applyBorder="1" applyAlignment="1">
      <alignment horizontal="right" vertical="top" wrapText="1"/>
    </xf>
    <xf numFmtId="9" fontId="1" fillId="2" borderId="14" xfId="0" applyNumberFormat="1" applyFont="1" applyFill="1" applyBorder="1" applyAlignment="1">
      <alignment horizontal="right" vertical="top" wrapText="1"/>
    </xf>
    <xf numFmtId="1" fontId="1" fillId="0" borderId="14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1" fillId="2" borderId="2" xfId="0" applyFont="1" applyFill="1" applyBorder="1" applyAlignment="1">
      <alignment horizontal="left" indent="1"/>
    </xf>
    <xf numFmtId="10" fontId="1" fillId="0" borderId="2" xfId="22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vertical="top" wrapText="1"/>
    </xf>
    <xf numFmtId="10" fontId="1" fillId="2" borderId="19" xfId="0" applyNumberFormat="1" applyFont="1" applyFill="1" applyBorder="1" applyAlignment="1">
      <alignment horizontal="right" vertical="top" wrapText="1"/>
    </xf>
    <xf numFmtId="10" fontId="1" fillId="0" borderId="20" xfId="22" applyNumberFormat="1" applyFont="1" applyFill="1" applyBorder="1" applyAlignment="1">
      <alignment horizontal="right" vertical="top" wrapText="1"/>
    </xf>
    <xf numFmtId="10" fontId="1" fillId="0" borderId="21" xfId="22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2" borderId="22" xfId="0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10" fontId="1" fillId="0" borderId="23" xfId="22" applyNumberFormat="1" applyFont="1" applyBorder="1" applyAlignment="1">
      <alignment horizontal="right" vertical="top" wrapText="1"/>
    </xf>
    <xf numFmtId="3" fontId="1" fillId="2" borderId="13" xfId="0" applyNumberFormat="1" applyFont="1" applyFill="1" applyBorder="1" applyAlignment="1">
      <alignment/>
    </xf>
    <xf numFmtId="10" fontId="1" fillId="0" borderId="24" xfId="22" applyNumberFormat="1" applyFont="1" applyBorder="1" applyAlignment="1">
      <alignment horizontal="right" vertical="top" wrapText="1"/>
    </xf>
    <xf numFmtId="0" fontId="1" fillId="2" borderId="25" xfId="0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10" fontId="1" fillId="0" borderId="26" xfId="22" applyNumberFormat="1" applyFont="1" applyBorder="1" applyAlignment="1">
      <alignment horizontal="right" vertical="top" wrapText="1"/>
    </xf>
    <xf numFmtId="10" fontId="1" fillId="0" borderId="27" xfId="22" applyNumberFormat="1" applyFont="1" applyBorder="1" applyAlignment="1">
      <alignment horizontal="right" vertical="top" wrapText="1"/>
    </xf>
    <xf numFmtId="10" fontId="1" fillId="0" borderId="28" xfId="22" applyNumberFormat="1" applyFont="1" applyBorder="1" applyAlignment="1">
      <alignment horizontal="right" vertical="top" wrapText="1"/>
    </xf>
    <xf numFmtId="10" fontId="1" fillId="0" borderId="29" xfId="22" applyNumberFormat="1" applyFont="1" applyBorder="1" applyAlignment="1">
      <alignment horizontal="right" vertical="top" wrapText="1"/>
    </xf>
    <xf numFmtId="10" fontId="1" fillId="0" borderId="30" xfId="22" applyNumberFormat="1" applyFont="1" applyBorder="1" applyAlignment="1">
      <alignment horizontal="right" vertical="top" wrapText="1"/>
    </xf>
    <xf numFmtId="0" fontId="3" fillId="0" borderId="31" xfId="0" applyFont="1" applyBorder="1" applyAlignment="1">
      <alignment vertical="top" wrapText="1"/>
    </xf>
    <xf numFmtId="0" fontId="1" fillId="0" borderId="32" xfId="0" applyFont="1" applyBorder="1" applyAlignment="1">
      <alignment horizontal="right" vertical="top" wrapText="1"/>
    </xf>
    <xf numFmtId="9" fontId="1" fillId="0" borderId="32" xfId="0" applyNumberFormat="1" applyFont="1" applyFill="1" applyBorder="1" applyAlignment="1">
      <alignment horizontal="right" vertical="top" wrapText="1"/>
    </xf>
    <xf numFmtId="1" fontId="1" fillId="0" borderId="32" xfId="0" applyNumberFormat="1" applyFont="1" applyFill="1" applyBorder="1" applyAlignment="1">
      <alignment/>
    </xf>
    <xf numFmtId="10" fontId="1" fillId="0" borderId="33" xfId="22" applyNumberFormat="1" applyFont="1" applyBorder="1" applyAlignment="1">
      <alignment horizontal="right" vertical="top" wrapText="1"/>
    </xf>
    <xf numFmtId="9" fontId="1" fillId="0" borderId="33" xfId="0" applyNumberFormat="1" applyFont="1" applyFill="1" applyBorder="1" applyAlignment="1">
      <alignment horizontal="right" vertical="top" wrapText="1"/>
    </xf>
    <xf numFmtId="1" fontId="1" fillId="0" borderId="33" xfId="0" applyNumberFormat="1" applyFont="1" applyFill="1" applyBorder="1" applyAlignment="1">
      <alignment/>
    </xf>
    <xf numFmtId="10" fontId="1" fillId="0" borderId="34" xfId="22" applyNumberFormat="1" applyFont="1" applyBorder="1" applyAlignment="1">
      <alignment horizontal="right" vertical="top" wrapText="1"/>
    </xf>
    <xf numFmtId="9" fontId="1" fillId="0" borderId="34" xfId="0" applyNumberFormat="1" applyFont="1" applyFill="1" applyBorder="1" applyAlignment="1">
      <alignment horizontal="right" vertical="top" wrapText="1"/>
    </xf>
    <xf numFmtId="1" fontId="1" fillId="0" borderId="35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right" vertical="top" wrapText="1"/>
    </xf>
    <xf numFmtId="1" fontId="1" fillId="0" borderId="33" xfId="0" applyNumberFormat="1" applyFont="1" applyFill="1" applyBorder="1" applyAlignment="1">
      <alignment horizontal="right" vertical="top" wrapText="1"/>
    </xf>
    <xf numFmtId="1" fontId="1" fillId="0" borderId="34" xfId="0" applyNumberFormat="1" applyFont="1" applyFill="1" applyBorder="1" applyAlignment="1">
      <alignment horizontal="right" vertical="top" wrapText="1"/>
    </xf>
    <xf numFmtId="10" fontId="21" fillId="2" borderId="0" xfId="0" applyNumberFormat="1" applyFont="1" applyFill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top" wrapText="1"/>
    </xf>
    <xf numFmtId="0" fontId="21" fillId="2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10" fontId="21" fillId="2" borderId="3" xfId="0" applyNumberFormat="1" applyFont="1" applyFill="1" applyBorder="1" applyAlignment="1">
      <alignment horizontal="center" vertical="center" wrapText="1"/>
    </xf>
    <xf numFmtId="10" fontId="21" fillId="0" borderId="3" xfId="0" applyNumberFormat="1" applyFont="1" applyFill="1" applyBorder="1" applyAlignment="1">
      <alignment horizontal="center" vertical="center" wrapText="1"/>
    </xf>
    <xf numFmtId="10" fontId="21" fillId="0" borderId="3" xfId="0" applyNumberFormat="1" applyFont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10" fontId="21" fillId="0" borderId="3" xfId="0" applyNumberFormat="1" applyFont="1" applyBorder="1" applyAlignment="1">
      <alignment horizontal="center" vertical="center" wrapText="1"/>
    </xf>
    <xf numFmtId="10" fontId="21" fillId="2" borderId="3" xfId="0" applyNumberFormat="1" applyFont="1" applyFill="1" applyBorder="1" applyAlignment="1">
      <alignment horizontal="center" vertical="top" wrapText="1"/>
    </xf>
    <xf numFmtId="10" fontId="21" fillId="2" borderId="4" xfId="0" applyNumberFormat="1" applyFont="1" applyFill="1" applyBorder="1" applyAlignment="1">
      <alignment horizontal="center" vertical="center" wrapText="1"/>
    </xf>
    <xf numFmtId="10" fontId="21" fillId="0" borderId="4" xfId="0" applyNumberFormat="1" applyFont="1" applyBorder="1" applyAlignment="1">
      <alignment horizontal="center" vertical="center" wrapText="1"/>
    </xf>
    <xf numFmtId="10" fontId="21" fillId="0" borderId="4" xfId="0" applyNumberFormat="1" applyFont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2" borderId="9" xfId="0" applyFont="1" applyFill="1" applyBorder="1" applyAlignment="1">
      <alignment horizontal="right" wrapText="1"/>
    </xf>
    <xf numFmtId="0" fontId="21" fillId="2" borderId="10" xfId="0" applyFont="1" applyFill="1" applyBorder="1" applyAlignment="1">
      <alignment horizontal="right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 wrapText="1"/>
    </xf>
    <xf numFmtId="0" fontId="21" fillId="2" borderId="4" xfId="0" applyFont="1" applyFill="1" applyBorder="1" applyAlignment="1">
      <alignment horizontal="right" wrapText="1"/>
    </xf>
    <xf numFmtId="10" fontId="21" fillId="2" borderId="10" xfId="22" applyNumberFormat="1" applyFont="1" applyFill="1" applyBorder="1" applyAlignment="1">
      <alignment horizontal="center" vertical="center" wrapText="1"/>
    </xf>
    <xf numFmtId="10" fontId="21" fillId="2" borderId="10" xfId="22" applyNumberFormat="1" applyFont="1" applyFill="1" applyBorder="1" applyAlignment="1">
      <alignment horizontal="center" vertical="top" wrapText="1"/>
    </xf>
    <xf numFmtId="10" fontId="21" fillId="2" borderId="3" xfId="0" applyNumberFormat="1" applyFont="1" applyFill="1" applyBorder="1" applyAlignment="1">
      <alignment horizontal="center" wrapText="1"/>
    </xf>
    <xf numFmtId="10" fontId="21" fillId="0" borderId="3" xfId="0" applyNumberFormat="1" applyFont="1" applyFill="1" applyBorder="1" applyAlignment="1">
      <alignment horizontal="center" wrapText="1"/>
    </xf>
    <xf numFmtId="10" fontId="21" fillId="2" borderId="9" xfId="22" applyNumberFormat="1" applyFont="1" applyFill="1" applyBorder="1" applyAlignment="1">
      <alignment horizontal="center" vertical="center" wrapText="1"/>
    </xf>
    <xf numFmtId="10" fontId="21" fillId="2" borderId="4" xfId="0" applyNumberFormat="1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vertical="top" wrapText="1"/>
    </xf>
    <xf numFmtId="10" fontId="21" fillId="2" borderId="4" xfId="22" applyNumberFormat="1" applyFont="1" applyFill="1" applyBorder="1" applyAlignment="1">
      <alignment horizontal="center" vertical="center" wrapText="1"/>
    </xf>
    <xf numFmtId="10" fontId="21" fillId="2" borderId="4" xfId="0" applyNumberFormat="1" applyFont="1" applyFill="1" applyBorder="1" applyAlignment="1">
      <alignment horizontal="center" vertical="top" wrapText="1"/>
    </xf>
    <xf numFmtId="3" fontId="21" fillId="2" borderId="9" xfId="22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right" vertical="top"/>
    </xf>
    <xf numFmtId="1" fontId="21" fillId="2" borderId="9" xfId="22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right" vertical="top"/>
    </xf>
    <xf numFmtId="10" fontId="21" fillId="0" borderId="4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right" wrapText="1"/>
    </xf>
    <xf numFmtId="9" fontId="1" fillId="2" borderId="4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wrapText="1"/>
    </xf>
    <xf numFmtId="10" fontId="1" fillId="0" borderId="4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wrapText="1"/>
    </xf>
    <xf numFmtId="9" fontId="1" fillId="0" borderId="3" xfId="0" applyNumberFormat="1" applyFont="1" applyBorder="1" applyAlignment="1">
      <alignment horizontal="right" wrapText="1"/>
    </xf>
    <xf numFmtId="9" fontId="1" fillId="2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10" fontId="1" fillId="2" borderId="3" xfId="0" applyNumberFormat="1" applyFont="1" applyFill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10" fontId="1" fillId="2" borderId="4" xfId="0" applyNumberFormat="1" applyFont="1" applyFill="1" applyBorder="1" applyAlignment="1">
      <alignment horizontal="right"/>
    </xf>
    <xf numFmtId="10" fontId="1" fillId="0" borderId="4" xfId="0" applyNumberFormat="1" applyFont="1" applyBorder="1" applyAlignment="1">
      <alignment horizontal="right"/>
    </xf>
    <xf numFmtId="0" fontId="5" fillId="2" borderId="0" xfId="21" applyFont="1" applyFill="1" applyBorder="1">
      <alignment/>
      <protection/>
    </xf>
    <xf numFmtId="0" fontId="5" fillId="2" borderId="0" xfId="21" applyFont="1" applyFill="1">
      <alignment/>
      <protection/>
    </xf>
    <xf numFmtId="3" fontId="5" fillId="2" borderId="0" xfId="21" applyNumberFormat="1" applyFont="1" applyFill="1">
      <alignment/>
      <protection/>
    </xf>
    <xf numFmtId="0" fontId="22" fillId="2" borderId="0" xfId="21" applyFont="1" applyFill="1">
      <alignment/>
      <protection/>
    </xf>
    <xf numFmtId="3" fontId="23" fillId="2" borderId="0" xfId="21" applyNumberFormat="1" applyFont="1" applyFill="1">
      <alignment/>
      <protection/>
    </xf>
    <xf numFmtId="0" fontId="23" fillId="2" borderId="0" xfId="21" applyFont="1" applyFill="1">
      <alignment/>
      <protection/>
    </xf>
    <xf numFmtId="9" fontId="1" fillId="0" borderId="7" xfId="0" applyNumberFormat="1" applyFont="1" applyBorder="1" applyAlignment="1">
      <alignment horizontal="right" wrapText="1"/>
    </xf>
    <xf numFmtId="9" fontId="1" fillId="2" borderId="7" xfId="0" applyNumberFormat="1" applyFont="1" applyFill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9" fontId="1" fillId="2" borderId="10" xfId="0" applyNumberFormat="1" applyFont="1" applyFill="1" applyBorder="1" applyAlignment="1">
      <alignment horizontal="right" wrapText="1"/>
    </xf>
    <xf numFmtId="9" fontId="1" fillId="0" borderId="5" xfId="0" applyNumberFormat="1" applyFont="1" applyBorder="1" applyAlignment="1">
      <alignment horizontal="right" wrapText="1"/>
    </xf>
    <xf numFmtId="9" fontId="1" fillId="2" borderId="5" xfId="0" applyNumberFormat="1" applyFont="1" applyFill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1" fontId="1" fillId="0" borderId="2" xfId="0" applyNumberFormat="1" applyFont="1" applyBorder="1" applyAlignment="1">
      <alignment horizontal="right" vertical="top" wrapText="1"/>
    </xf>
    <xf numFmtId="10" fontId="1" fillId="2" borderId="3" xfId="0" applyNumberFormat="1" applyFont="1" applyFill="1" applyBorder="1" applyAlignment="1">
      <alignment horizontal="right" vertical="top" wrapText="1"/>
    </xf>
    <xf numFmtId="10" fontId="1" fillId="2" borderId="4" xfId="0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2" borderId="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  <xf numFmtId="0" fontId="3" fillId="2" borderId="6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4"/>
  <sheetViews>
    <sheetView tabSelected="1" view="pageBreakPreview" zoomScaleSheetLayoutView="100" workbookViewId="0" topLeftCell="A97">
      <selection activeCell="B108" sqref="B108"/>
    </sheetView>
  </sheetViews>
  <sheetFormatPr defaultColWidth="9.00390625" defaultRowHeight="12" customHeight="1"/>
  <cols>
    <col min="1" max="1" width="26.625" style="59" customWidth="1"/>
    <col min="2" max="2" width="8.125" style="23" customWidth="1"/>
    <col min="3" max="9" width="7.625" style="23" customWidth="1"/>
    <col min="10" max="10" width="5.375" style="23" customWidth="1"/>
    <col min="11" max="16384" width="9.00390625" style="23" customWidth="1"/>
  </cols>
  <sheetData>
    <row r="1" spans="1:8" ht="16.5" thickBot="1">
      <c r="A1" s="41" t="s">
        <v>44</v>
      </c>
      <c r="B1" s="22"/>
      <c r="C1" s="22"/>
      <c r="D1" s="22"/>
      <c r="E1" s="22"/>
      <c r="F1" s="22"/>
      <c r="G1" s="22"/>
      <c r="H1" s="22"/>
    </row>
    <row r="2" spans="1:8" ht="9" customHeight="1">
      <c r="A2" s="42"/>
      <c r="B2" s="25"/>
      <c r="C2" s="25"/>
      <c r="D2" s="25"/>
      <c r="E2" s="25"/>
      <c r="F2" s="25"/>
      <c r="G2" s="25"/>
      <c r="H2" s="25"/>
    </row>
    <row r="3" spans="1:8" ht="31.5" customHeight="1">
      <c r="A3" s="130"/>
      <c r="B3" s="17" t="s">
        <v>327</v>
      </c>
      <c r="C3" s="17" t="s">
        <v>3</v>
      </c>
      <c r="D3" s="17" t="s">
        <v>46</v>
      </c>
      <c r="E3" s="17" t="s">
        <v>4</v>
      </c>
      <c r="F3" s="17" t="s">
        <v>5</v>
      </c>
      <c r="G3" s="17" t="s">
        <v>6</v>
      </c>
      <c r="H3" s="8" t="s">
        <v>7</v>
      </c>
    </row>
    <row r="4" spans="1:8" ht="9" customHeight="1" thickBot="1">
      <c r="A4" s="43"/>
      <c r="B4" s="26"/>
      <c r="C4" s="26"/>
      <c r="D4" s="26"/>
      <c r="E4" s="26"/>
      <c r="F4" s="26"/>
      <c r="G4" s="26"/>
      <c r="H4" s="26"/>
    </row>
    <row r="5" spans="1:8" ht="12" customHeight="1" thickBot="1">
      <c r="A5" s="44" t="s">
        <v>8</v>
      </c>
      <c r="B5" s="247">
        <v>1642494895</v>
      </c>
      <c r="C5" s="244">
        <v>0.1531419627334671</v>
      </c>
      <c r="D5" s="244">
        <v>0.12909229733349803</v>
      </c>
      <c r="E5" s="244">
        <v>1</v>
      </c>
      <c r="F5" s="244">
        <v>0.4923325530335971</v>
      </c>
      <c r="G5" s="244">
        <v>0.6793123816680112</v>
      </c>
      <c r="H5" s="248">
        <v>1083.291782646605</v>
      </c>
    </row>
    <row r="6" spans="1:8" ht="12" customHeight="1" thickBot="1">
      <c r="A6" s="45" t="s">
        <v>9</v>
      </c>
      <c r="B6" s="247">
        <v>776672568</v>
      </c>
      <c r="C6" s="244">
        <v>0.23497812658680126</v>
      </c>
      <c r="D6" s="244">
        <v>0.24670921910801868</v>
      </c>
      <c r="E6" s="244">
        <v>0.472861480644054</v>
      </c>
      <c r="F6" s="244">
        <v>0.4967326424228749</v>
      </c>
      <c r="G6" s="244">
        <v>0.6679932218231763</v>
      </c>
      <c r="H6" s="248">
        <v>1091.8142545002142</v>
      </c>
    </row>
    <row r="7" spans="1:8" ht="12" customHeight="1" thickBot="1">
      <c r="A7" s="45" t="s">
        <v>10</v>
      </c>
      <c r="B7" s="247">
        <v>286145007</v>
      </c>
      <c r="C7" s="244">
        <v>0.0290643792362241</v>
      </c>
      <c r="D7" s="244">
        <v>0.2695899990430102</v>
      </c>
      <c r="E7" s="244">
        <v>0.17421363553157346</v>
      </c>
      <c r="F7" s="244">
        <v>0.6139216750338055</v>
      </c>
      <c r="G7" s="244">
        <v>0.8152427870251113</v>
      </c>
      <c r="H7" s="248">
        <v>1594.9058557518636</v>
      </c>
    </row>
    <row r="8" spans="1:8" ht="12" customHeight="1" thickBot="1">
      <c r="A8" s="45" t="s">
        <v>11</v>
      </c>
      <c r="B8" s="247">
        <v>265295874</v>
      </c>
      <c r="C8" s="244">
        <v>0.0281260838606182</v>
      </c>
      <c r="D8" s="244">
        <v>0.27398817785893015</v>
      </c>
      <c r="E8" s="244">
        <v>0.16152006000603125</v>
      </c>
      <c r="F8" s="244">
        <v>0.6249409932398723</v>
      </c>
      <c r="G8" s="244">
        <v>0.8279304110097091</v>
      </c>
      <c r="H8" s="248">
        <v>1637.8069090098688</v>
      </c>
    </row>
    <row r="9" spans="1:8" ht="12" customHeight="1" thickBot="1">
      <c r="A9" s="45" t="s">
        <v>12</v>
      </c>
      <c r="B9" s="247">
        <v>376079442</v>
      </c>
      <c r="C9" s="244">
        <v>0.3464206054634595</v>
      </c>
      <c r="D9" s="244">
        <v>0.2424309675334182</v>
      </c>
      <c r="E9" s="244">
        <v>0.2289684084528007</v>
      </c>
      <c r="F9" s="244">
        <v>0.4832536206539043</v>
      </c>
      <c r="G9" s="244">
        <v>0.6792065012689527</v>
      </c>
      <c r="H9" s="248">
        <v>1094.8243887906647</v>
      </c>
    </row>
    <row r="10" spans="1:8" ht="12" customHeight="1" thickBot="1">
      <c r="A10" s="45" t="s">
        <v>13</v>
      </c>
      <c r="B10" s="247">
        <v>63364691</v>
      </c>
      <c r="C10" s="244">
        <v>0.23696960820025145</v>
      </c>
      <c r="D10" s="244">
        <v>0.0357660515016156</v>
      </c>
      <c r="E10" s="244">
        <v>0.03857831838192715</v>
      </c>
      <c r="F10" s="244">
        <v>0.4644170520771576</v>
      </c>
      <c r="G10" s="244">
        <v>0.6856845557725516</v>
      </c>
      <c r="H10" s="248">
        <v>1095.8449043510038</v>
      </c>
    </row>
    <row r="11" spans="1:8" ht="12" customHeight="1" thickBot="1">
      <c r="A11" s="45" t="s">
        <v>14</v>
      </c>
      <c r="B11" s="247">
        <v>21410838</v>
      </c>
      <c r="C11" s="244">
        <v>0.29895705156425917</v>
      </c>
      <c r="D11" s="244">
        <v>0.23791586144095045</v>
      </c>
      <c r="E11" s="244">
        <v>0.013035558323607453</v>
      </c>
      <c r="F11" s="244">
        <v>0.6819018013213681</v>
      </c>
      <c r="G11" s="244">
        <v>0.8012563076699754</v>
      </c>
      <c r="H11" s="248">
        <v>3120.5271421257735</v>
      </c>
    </row>
    <row r="12" spans="1:8" ht="12" customHeight="1" thickBot="1">
      <c r="A12" s="45" t="s">
        <v>15</v>
      </c>
      <c r="B12" s="247">
        <v>29672590</v>
      </c>
      <c r="C12" s="244">
        <v>0.7578153103588193</v>
      </c>
      <c r="D12" s="244">
        <v>0.8065104558115397</v>
      </c>
      <c r="E12" s="244">
        <v>0.018065559954145247</v>
      </c>
      <c r="F12" s="244">
        <v>0.4693025785750418</v>
      </c>
      <c r="G12" s="244">
        <v>0.6758439691311072</v>
      </c>
      <c r="H12" s="248">
        <v>1168.3541167071176</v>
      </c>
    </row>
    <row r="13" spans="1:8" ht="12" customHeight="1" thickBot="1">
      <c r="A13" s="45" t="s">
        <v>0</v>
      </c>
      <c r="B13" s="247">
        <v>474882032</v>
      </c>
      <c r="C13" s="244">
        <v>0.05902397461102508</v>
      </c>
      <c r="D13" s="249">
        <v>0.06692137987545554</v>
      </c>
      <c r="E13" s="244">
        <v>0.2891223792814285</v>
      </c>
      <c r="F13" s="244">
        <v>0.4443149514656726</v>
      </c>
      <c r="G13" s="244">
        <v>0.6381182263809047</v>
      </c>
      <c r="H13" s="248">
        <v>1064.6447207421513</v>
      </c>
    </row>
    <row r="14" spans="1:8" ht="23.25" customHeight="1" thickBot="1">
      <c r="A14" s="45" t="s">
        <v>165</v>
      </c>
      <c r="B14" s="247">
        <v>402926173</v>
      </c>
      <c r="C14" s="244">
        <v>0.0003189070569511006</v>
      </c>
      <c r="D14" s="244">
        <v>0.2814245514479321</v>
      </c>
      <c r="E14" s="244">
        <v>0.24531350095916127</v>
      </c>
      <c r="F14" s="244">
        <v>0.48200360516168306</v>
      </c>
      <c r="G14" s="244">
        <v>0.6589516114655575</v>
      </c>
      <c r="H14" s="248">
        <v>1170.0636516146565</v>
      </c>
    </row>
    <row r="15" spans="1:8" ht="12" customHeight="1" thickBot="1">
      <c r="A15" s="45" t="s">
        <v>16</v>
      </c>
      <c r="B15" s="247">
        <v>315095895</v>
      </c>
      <c r="C15" s="244">
        <v>0.10701321577039269</v>
      </c>
      <c r="D15" s="244">
        <v>-0.001974036188924555</v>
      </c>
      <c r="E15" s="244">
        <v>0.19183980173040355</v>
      </c>
      <c r="F15" s="244">
        <v>0.76054102513776</v>
      </c>
      <c r="G15" s="244">
        <v>0.8318561052659857</v>
      </c>
      <c r="H15" s="248">
        <v>2068.5568118502274</v>
      </c>
    </row>
    <row r="16" spans="1:8" ht="12" customHeight="1" thickBot="1">
      <c r="A16" s="45" t="s">
        <v>17</v>
      </c>
      <c r="B16" s="247">
        <v>262050547</v>
      </c>
      <c r="C16" s="244">
        <v>0.053836048661253126</v>
      </c>
      <c r="D16" s="244">
        <v>-0.018426432866581854</v>
      </c>
      <c r="E16" s="244">
        <v>0.15954420789843612</v>
      </c>
      <c r="F16" s="244">
        <v>0.784027384609886</v>
      </c>
      <c r="G16" s="244">
        <v>0.8497337423989426</v>
      </c>
      <c r="H16" s="248">
        <v>2201.7372293676985</v>
      </c>
    </row>
    <row r="17" spans="1:8" ht="12" customHeight="1" thickBot="1">
      <c r="A17" s="45" t="s">
        <v>18</v>
      </c>
      <c r="B17" s="247">
        <v>201110907</v>
      </c>
      <c r="C17" s="244">
        <v>0.06649497632666934</v>
      </c>
      <c r="D17" s="244">
        <v>-0.023862462952954244</v>
      </c>
      <c r="E17" s="244">
        <v>0.12244233307038681</v>
      </c>
      <c r="F17" s="244">
        <v>0.7809680556012807</v>
      </c>
      <c r="G17" s="244">
        <v>0.8539616749876227</v>
      </c>
      <c r="H17" s="248">
        <v>2403.681926675105</v>
      </c>
    </row>
    <row r="18" spans="1:8" ht="12" customHeight="1" thickBot="1">
      <c r="A18" s="45" t="s">
        <v>19</v>
      </c>
      <c r="B18" s="247">
        <v>5963180</v>
      </c>
      <c r="C18" s="244">
        <v>0.12323978145888603</v>
      </c>
      <c r="D18" s="244">
        <v>-0.2211171583115511</v>
      </c>
      <c r="E18" s="244">
        <v>0.0036305622733761984</v>
      </c>
      <c r="F18" s="244">
        <v>0.700464852645736</v>
      </c>
      <c r="G18" s="244">
        <v>0.9404391616553583</v>
      </c>
      <c r="H18" s="248">
        <v>2043.417011330152</v>
      </c>
    </row>
    <row r="19" spans="1:8" ht="12" customHeight="1" thickBot="1">
      <c r="A19" s="45" t="s">
        <v>20</v>
      </c>
      <c r="B19" s="247">
        <v>25015254</v>
      </c>
      <c r="C19" s="244">
        <v>0</v>
      </c>
      <c r="D19" s="244">
        <v>0.10120729656992045</v>
      </c>
      <c r="E19" s="244">
        <v>0.015230034550579228</v>
      </c>
      <c r="F19" s="244">
        <v>0.6901796399908632</v>
      </c>
      <c r="G19" s="244">
        <v>0.8285192307061923</v>
      </c>
      <c r="H19" s="248">
        <v>1955.0978760434537</v>
      </c>
    </row>
    <row r="20" spans="1:8" ht="12" customHeight="1" thickBot="1">
      <c r="A20" s="45" t="s">
        <v>21</v>
      </c>
      <c r="B20" s="247">
        <v>22853653</v>
      </c>
      <c r="C20" s="244">
        <v>0</v>
      </c>
      <c r="D20" s="244">
        <v>-0.004136161500593594</v>
      </c>
      <c r="E20" s="244">
        <v>0.013913987233427596</v>
      </c>
      <c r="F20" s="244">
        <v>1</v>
      </c>
      <c r="G20" s="244">
        <v>1</v>
      </c>
      <c r="H20" s="248">
        <v>10000</v>
      </c>
    </row>
    <row r="21" spans="1:8" ht="12" customHeight="1" thickBot="1">
      <c r="A21" s="45" t="s">
        <v>22</v>
      </c>
      <c r="B21" s="247">
        <v>7107553</v>
      </c>
      <c r="C21" s="244">
        <v>0</v>
      </c>
      <c r="D21" s="244">
        <v>0.25760226623281257</v>
      </c>
      <c r="E21" s="244">
        <v>0.004327290770666292</v>
      </c>
      <c r="F21" s="244">
        <v>0.7775602939577095</v>
      </c>
      <c r="G21" s="244">
        <v>0.924008023577172</v>
      </c>
      <c r="H21" s="248">
        <v>2659.2817488355004</v>
      </c>
    </row>
    <row r="22" spans="1:8" ht="12" customHeight="1" thickBot="1">
      <c r="A22" s="45" t="s">
        <v>23</v>
      </c>
      <c r="B22" s="247">
        <v>32432420</v>
      </c>
      <c r="C22" s="244">
        <v>0.6046930509656695</v>
      </c>
      <c r="D22" s="244">
        <v>0.02724033013921212</v>
      </c>
      <c r="E22" s="244">
        <v>0.019745826972570286</v>
      </c>
      <c r="F22" s="244">
        <v>0.7775141972137756</v>
      </c>
      <c r="G22" s="244">
        <v>0.878952603598498</v>
      </c>
      <c r="H22" s="248">
        <v>2824.4309019082466</v>
      </c>
    </row>
    <row r="23" spans="1:8" ht="12" customHeight="1" thickBot="1">
      <c r="A23" s="45" t="s">
        <v>24</v>
      </c>
      <c r="B23" s="247">
        <v>29684153</v>
      </c>
      <c r="C23" s="244">
        <v>0.5998271872537512</v>
      </c>
      <c r="D23" s="244">
        <v>0.027723178005313986</v>
      </c>
      <c r="E23" s="244">
        <v>0.018072599854260126</v>
      </c>
      <c r="F23" s="244">
        <v>0.7869075799467817</v>
      </c>
      <c r="G23" s="244">
        <v>0.8861101409900427</v>
      </c>
      <c r="H23" s="248">
        <v>2827.479778527235</v>
      </c>
    </row>
    <row r="24" spans="1:8" ht="12" customHeight="1" thickBot="1">
      <c r="A24" s="45" t="s">
        <v>25</v>
      </c>
      <c r="B24" s="247">
        <v>14948290</v>
      </c>
      <c r="C24" s="244">
        <v>0.35540466501519574</v>
      </c>
      <c r="D24" s="244">
        <v>0.03823186182032656</v>
      </c>
      <c r="E24" s="244">
        <v>0.009100965881540838</v>
      </c>
      <c r="F24" s="244">
        <v>0.8274034688917595</v>
      </c>
      <c r="G24" s="244">
        <v>0.9378372375703175</v>
      </c>
      <c r="H24" s="248">
        <v>2898.666777819808</v>
      </c>
    </row>
    <row r="25" spans="1:8" ht="12" customHeight="1" thickBot="1">
      <c r="A25" s="45" t="s">
        <v>26</v>
      </c>
      <c r="B25" s="247">
        <v>1690608</v>
      </c>
      <c r="C25" s="244">
        <v>1</v>
      </c>
      <c r="D25" s="244">
        <v>-0.4885680093028997</v>
      </c>
      <c r="E25" s="244">
        <v>0.0010292926968275295</v>
      </c>
      <c r="F25" s="244">
        <v>0.7946218165299112</v>
      </c>
      <c r="G25" s="244">
        <v>1</v>
      </c>
      <c r="H25" s="248">
        <v>2524.532967739582</v>
      </c>
    </row>
    <row r="26" spans="1:8" ht="12" customHeight="1" thickBot="1">
      <c r="A26" s="45" t="s">
        <v>27</v>
      </c>
      <c r="B26" s="247">
        <v>13045255</v>
      </c>
      <c r="C26" s="244">
        <v>0.8280452930969919</v>
      </c>
      <c r="D26" s="244">
        <v>0.1668445000122094</v>
      </c>
      <c r="E26" s="244">
        <v>0.00794234127589176</v>
      </c>
      <c r="F26" s="244">
        <v>0.8504325135844413</v>
      </c>
      <c r="G26" s="244">
        <v>0.9526033028867584</v>
      </c>
      <c r="H26" s="248">
        <v>4319.898819068764</v>
      </c>
    </row>
    <row r="27" spans="1:8" ht="12" customHeight="1" thickBot="1">
      <c r="A27" s="45" t="s">
        <v>22</v>
      </c>
      <c r="B27" s="247">
        <v>2748267</v>
      </c>
      <c r="C27" s="244">
        <v>0.657249459386588</v>
      </c>
      <c r="D27" s="244">
        <v>0.02205383855870191</v>
      </c>
      <c r="E27" s="244">
        <v>0.0016732271183101607</v>
      </c>
      <c r="F27" s="244">
        <v>0.970773945908458</v>
      </c>
      <c r="G27" s="244">
        <v>0.9973321369430262</v>
      </c>
      <c r="H27" s="248">
        <v>3645.6501723168763</v>
      </c>
    </row>
    <row r="28" spans="1:8" ht="12" customHeight="1" thickBot="1">
      <c r="A28" s="45" t="s">
        <v>25</v>
      </c>
      <c r="B28" s="247">
        <v>510373</v>
      </c>
      <c r="C28" s="244">
        <v>0.9769403945741644</v>
      </c>
      <c r="D28" s="244">
        <v>17.22175015173694</v>
      </c>
      <c r="E28" s="244">
        <v>0.0003107303417220058</v>
      </c>
      <c r="F28" s="244">
        <v>1</v>
      </c>
      <c r="G28" s="244">
        <v>1</v>
      </c>
      <c r="H28" s="248">
        <v>9549.438283263939</v>
      </c>
    </row>
    <row r="29" spans="1:8" ht="12" customHeight="1" thickBot="1">
      <c r="A29" s="45" t="s">
        <v>27</v>
      </c>
      <c r="B29" s="247">
        <v>2237894</v>
      </c>
      <c r="C29" s="244">
        <v>0.5843409026522257</v>
      </c>
      <c r="D29" s="244">
        <v>-0.15898872435320244</v>
      </c>
      <c r="E29" s="244">
        <v>0.001362496776588155</v>
      </c>
      <c r="F29" s="244">
        <v>0.990985274548303</v>
      </c>
      <c r="G29" s="244">
        <v>0.9977081130741671</v>
      </c>
      <c r="H29" s="248">
        <v>4934.752798563227</v>
      </c>
    </row>
    <row r="30" spans="1:8" ht="12" customHeight="1" thickBot="1">
      <c r="A30" s="46" t="s">
        <v>28</v>
      </c>
      <c r="B30" s="250">
        <v>20612928</v>
      </c>
      <c r="C30" s="251">
        <v>0</v>
      </c>
      <c r="D30" s="251">
        <v>0.2000370963134286</v>
      </c>
      <c r="E30" s="251">
        <v>0.01254976685939715</v>
      </c>
      <c r="F30" s="251">
        <v>0.6744439703083425</v>
      </c>
      <c r="G30" s="251">
        <v>0.8599036488168978</v>
      </c>
      <c r="H30" s="252">
        <v>1812.4571196781296</v>
      </c>
    </row>
    <row r="31" spans="1:8" ht="12" customHeight="1" thickBot="1">
      <c r="A31" s="47" t="s">
        <v>29</v>
      </c>
      <c r="B31" s="247">
        <v>1585659655</v>
      </c>
      <c r="C31" s="244">
        <v>0.23410266057377868</v>
      </c>
      <c r="D31" s="244">
        <v>0.1380585308066682</v>
      </c>
      <c r="E31" s="244">
        <v>1</v>
      </c>
      <c r="F31" s="244">
        <v>0.4883709228258065</v>
      </c>
      <c r="G31" s="244">
        <v>0.6775379449255143</v>
      </c>
      <c r="H31" s="248">
        <v>1075.439598888982</v>
      </c>
    </row>
    <row r="32" spans="1:8" ht="12" customHeight="1" thickBot="1">
      <c r="A32" s="45" t="s">
        <v>179</v>
      </c>
      <c r="B32" s="247">
        <v>1032047227</v>
      </c>
      <c r="C32" s="244">
        <v>0.19113434428132037</v>
      </c>
      <c r="D32" s="244">
        <v>0.13298014300984629</v>
      </c>
      <c r="E32" s="244">
        <v>0.6508630170072657</v>
      </c>
      <c r="F32" s="244">
        <v>0.5653418717048692</v>
      </c>
      <c r="G32" s="244">
        <v>0.7011458362263494</v>
      </c>
      <c r="H32" s="248">
        <v>1258.1576559757084</v>
      </c>
    </row>
    <row r="33" spans="1:8" ht="12" customHeight="1" thickBot="1">
      <c r="A33" s="45" t="s">
        <v>178</v>
      </c>
      <c r="B33" s="247">
        <v>525765664</v>
      </c>
      <c r="C33" s="244">
        <v>0.08932871470283005</v>
      </c>
      <c r="D33" s="244">
        <v>0.11838844615757904</v>
      </c>
      <c r="E33" s="244">
        <v>0.33157535562068646</v>
      </c>
      <c r="F33" s="244">
        <v>0.6204381425714404</v>
      </c>
      <c r="G33" s="244">
        <v>0.7537665924871046</v>
      </c>
      <c r="H33" s="248">
        <v>1582.3650065773284</v>
      </c>
    </row>
    <row r="34" spans="1:8" ht="12" customHeight="1" thickBot="1">
      <c r="A34" s="45" t="s">
        <v>30</v>
      </c>
      <c r="B34" s="247">
        <v>499132327</v>
      </c>
      <c r="C34" s="244">
        <v>0.08126979120709206</v>
      </c>
      <c r="D34" s="244">
        <v>0.11892096529316487</v>
      </c>
      <c r="E34" s="244">
        <v>0.31477897884713474</v>
      </c>
      <c r="F34" s="244">
        <v>0.6264985577662254</v>
      </c>
      <c r="G34" s="244">
        <v>0.7528082067102818</v>
      </c>
      <c r="H34" s="248">
        <v>1627.4956463764154</v>
      </c>
    </row>
    <row r="35" spans="1:8" ht="12" customHeight="1" thickBot="1">
      <c r="A35" s="45" t="s">
        <v>31</v>
      </c>
      <c r="B35" s="247">
        <v>453779272</v>
      </c>
      <c r="C35" s="244">
        <v>0.08295338355604749</v>
      </c>
      <c r="D35" s="244">
        <v>0.12192532802337608</v>
      </c>
      <c r="E35" s="244">
        <v>0.28617696778064267</v>
      </c>
      <c r="F35" s="244">
        <v>0.6212476734724014</v>
      </c>
      <c r="G35" s="244">
        <v>0.7580754041140954</v>
      </c>
      <c r="H35" s="248">
        <v>1646.5209818046487</v>
      </c>
    </row>
    <row r="36" spans="1:8" ht="12" customHeight="1" thickBot="1">
      <c r="A36" s="45" t="s">
        <v>32</v>
      </c>
      <c r="B36" s="247">
        <v>298387692</v>
      </c>
      <c r="C36" s="244">
        <v>0.21330601330566945</v>
      </c>
      <c r="D36" s="244">
        <v>0.22048944021619854</v>
      </c>
      <c r="E36" s="244">
        <v>0.18817890148059546</v>
      </c>
      <c r="F36" s="244">
        <v>0.5313330014965899</v>
      </c>
      <c r="G36" s="244">
        <v>0.7214462619322783</v>
      </c>
      <c r="H36" s="248">
        <v>1400.0103566643972</v>
      </c>
    </row>
    <row r="37" spans="1:8" ht="12" customHeight="1" thickBot="1">
      <c r="A37" s="45" t="s">
        <v>177</v>
      </c>
      <c r="B37" s="247">
        <v>87351686</v>
      </c>
      <c r="C37" s="244">
        <v>0.04872819512607919</v>
      </c>
      <c r="D37" s="244">
        <v>0.21387463472597767</v>
      </c>
      <c r="E37" s="244">
        <v>0.05508854672852227</v>
      </c>
      <c r="F37" s="244">
        <v>0.47634747427771457</v>
      </c>
      <c r="G37" s="244">
        <v>0.7498968251168042</v>
      </c>
      <c r="H37" s="248">
        <v>1220.0328362731652</v>
      </c>
    </row>
    <row r="38" spans="1:8" ht="12" customHeight="1" thickBot="1">
      <c r="A38" s="45" t="s">
        <v>33</v>
      </c>
      <c r="B38" s="247">
        <v>125223411</v>
      </c>
      <c r="C38" s="244">
        <v>0.2115152014186868</v>
      </c>
      <c r="D38" s="244">
        <v>-0.023350452494164897</v>
      </c>
      <c r="E38" s="244">
        <v>0.07897243939147837</v>
      </c>
      <c r="F38" s="244">
        <v>0.6937777952718441</v>
      </c>
      <c r="G38" s="244">
        <v>0.8466687431154547</v>
      </c>
      <c r="H38" s="248">
        <v>1898.4408943872252</v>
      </c>
    </row>
    <row r="39" spans="1:8" ht="12" customHeight="1" thickBot="1">
      <c r="A39" s="45" t="s">
        <v>34</v>
      </c>
      <c r="B39" s="247">
        <v>21952111</v>
      </c>
      <c r="C39" s="244">
        <v>0.4592513676702892</v>
      </c>
      <c r="D39" s="244">
        <v>0.08836700112926432</v>
      </c>
      <c r="E39" s="244">
        <v>0.013844150559534795</v>
      </c>
      <c r="F39" s="244">
        <v>0.5126600808459834</v>
      </c>
      <c r="G39" s="244">
        <v>0.6639127325841236</v>
      </c>
      <c r="H39" s="248">
        <v>1200.6516159044118</v>
      </c>
    </row>
    <row r="40" spans="1:8" ht="12" customHeight="1" thickBot="1">
      <c r="A40" s="45" t="s">
        <v>35</v>
      </c>
      <c r="B40" s="247">
        <v>264120022</v>
      </c>
      <c r="C40" s="244">
        <v>0.7468561773783284</v>
      </c>
      <c r="D40" s="244">
        <v>0.06928939219870545</v>
      </c>
      <c r="E40" s="244">
        <v>0.1665679146008164</v>
      </c>
      <c r="F40" s="244">
        <v>0.5717289657048416</v>
      </c>
      <c r="G40" s="244">
        <v>0.6863442560216052</v>
      </c>
      <c r="H40" s="248">
        <v>1403.970700367823</v>
      </c>
    </row>
    <row r="41" spans="1:8" ht="12" customHeight="1" thickBot="1">
      <c r="A41" s="45" t="s">
        <v>36</v>
      </c>
      <c r="B41" s="247">
        <v>2727655</v>
      </c>
      <c r="C41" s="244">
        <v>0.004683143579374958</v>
      </c>
      <c r="D41" s="244">
        <v>-0.6264381826274523</v>
      </c>
      <c r="E41" s="244">
        <v>0.0017202020568531145</v>
      </c>
      <c r="F41" s="244">
        <v>0.9886209949572068</v>
      </c>
      <c r="G41" s="244">
        <v>0.9976895905090637</v>
      </c>
      <c r="H41" s="248">
        <v>8351.52216499413</v>
      </c>
    </row>
    <row r="42" spans="1:8" ht="12" customHeight="1" thickBot="1">
      <c r="A42" s="45" t="s">
        <v>37</v>
      </c>
      <c r="B42" s="247">
        <v>239813110</v>
      </c>
      <c r="C42" s="244">
        <v>0.8063468339991922</v>
      </c>
      <c r="D42" s="244">
        <v>0.2887714328290707</v>
      </c>
      <c r="E42" s="244">
        <v>0.15123870323862154</v>
      </c>
      <c r="F42" s="244">
        <v>0.6005433731291838</v>
      </c>
      <c r="G42" s="244">
        <v>0.7213790772322665</v>
      </c>
      <c r="H42" s="248">
        <v>1565.1274114648413</v>
      </c>
    </row>
    <row r="43" spans="1:8" ht="12" customHeight="1" thickBot="1">
      <c r="A43" s="45" t="s">
        <v>38</v>
      </c>
      <c r="B43" s="247">
        <v>127851035</v>
      </c>
      <c r="C43" s="244">
        <v>0.10512283299075366</v>
      </c>
      <c r="D43" s="244">
        <v>0.34455084194072017</v>
      </c>
      <c r="E43" s="244">
        <v>0.08062955666233433</v>
      </c>
      <c r="F43" s="244">
        <v>0.5876493608362263</v>
      </c>
      <c r="G43" s="244">
        <v>0.7848280227062691</v>
      </c>
      <c r="H43" s="248">
        <v>1520.46444242183</v>
      </c>
    </row>
    <row r="44" spans="1:8" ht="12" customHeight="1" thickBot="1">
      <c r="A44" s="45" t="s">
        <v>39</v>
      </c>
      <c r="B44" s="247">
        <v>74004485</v>
      </c>
      <c r="C44" s="244">
        <v>0.1593018720419445</v>
      </c>
      <c r="D44" s="244">
        <v>0.3635323880302821</v>
      </c>
      <c r="E44" s="244">
        <v>0.046671102948633705</v>
      </c>
      <c r="F44" s="244">
        <v>0.684008962429777</v>
      </c>
      <c r="G44" s="244">
        <v>0.8361155273224319</v>
      </c>
      <c r="H44" s="248">
        <v>1972.7429021760256</v>
      </c>
    </row>
    <row r="45" spans="1:8" ht="12" customHeight="1" thickBot="1">
      <c r="A45" s="45" t="s">
        <v>40</v>
      </c>
      <c r="B45" s="247">
        <v>22369897</v>
      </c>
      <c r="C45" s="244">
        <v>0.07380498890987294</v>
      </c>
      <c r="D45" s="244">
        <v>0.2765892596518611</v>
      </c>
      <c r="E45" s="244">
        <v>0.014107628285465837</v>
      </c>
      <c r="F45" s="244">
        <v>0.6835345732704983</v>
      </c>
      <c r="G45" s="244">
        <v>0.909706379068263</v>
      </c>
      <c r="H45" s="248">
        <v>1924.536217975578</v>
      </c>
    </row>
    <row r="46" spans="1:8" ht="12" customHeight="1" thickBot="1">
      <c r="A46" s="45" t="s">
        <v>41</v>
      </c>
      <c r="B46" s="247">
        <v>7840490</v>
      </c>
      <c r="C46" s="244">
        <v>0</v>
      </c>
      <c r="D46" s="244">
        <v>0.10841078529389137</v>
      </c>
      <c r="E46" s="244">
        <v>0.004944623504342109</v>
      </c>
      <c r="F46" s="244">
        <v>1</v>
      </c>
      <c r="G46" s="244">
        <v>1</v>
      </c>
      <c r="H46" s="248">
        <v>4615.818397686331</v>
      </c>
    </row>
    <row r="47" spans="1:8" ht="12" customHeight="1" thickBot="1">
      <c r="A47" s="46" t="s">
        <v>42</v>
      </c>
      <c r="B47" s="250">
        <v>23636163</v>
      </c>
      <c r="C47" s="251">
        <v>0</v>
      </c>
      <c r="D47" s="251">
        <v>0.4574583386902389</v>
      </c>
      <c r="E47" s="251">
        <v>0.014906201923892679</v>
      </c>
      <c r="F47" s="251">
        <v>0.6623884341972087</v>
      </c>
      <c r="G47" s="251">
        <v>0.8399443259889517</v>
      </c>
      <c r="H47" s="252">
        <v>1747.9894853148858</v>
      </c>
    </row>
    <row r="48" spans="1:8" ht="12" customHeight="1" thickBot="1">
      <c r="A48" s="48" t="s">
        <v>257</v>
      </c>
      <c r="B48" s="247">
        <v>686753848</v>
      </c>
      <c r="C48" s="244"/>
      <c r="D48" s="249">
        <v>0.008471580783965482</v>
      </c>
      <c r="E48" s="244">
        <v>0.4331029334286745</v>
      </c>
      <c r="F48" s="244">
        <v>0.6153974109221154</v>
      </c>
      <c r="G48" s="244">
        <v>0.7614204209016678</v>
      </c>
      <c r="H48" s="248">
        <v>1466.1669248508206</v>
      </c>
    </row>
    <row r="49" spans="1:8" ht="12" customHeight="1" thickBot="1">
      <c r="A49" s="45" t="s">
        <v>258</v>
      </c>
      <c r="B49" s="247">
        <v>18347481</v>
      </c>
      <c r="C49" s="244"/>
      <c r="D49" s="249">
        <v>-0.4184362078140764</v>
      </c>
      <c r="E49" s="244">
        <v>0.01157088215125206</v>
      </c>
      <c r="F49" s="244">
        <v>0.6698931041269371</v>
      </c>
      <c r="G49" s="244">
        <v>0.8607902632519417</v>
      </c>
      <c r="H49" s="248">
        <v>2395.3379301748428</v>
      </c>
    </row>
    <row r="50" spans="1:8" ht="12" customHeight="1" thickBot="1">
      <c r="A50" s="45" t="s">
        <v>259</v>
      </c>
      <c r="B50" s="247">
        <v>1638914</v>
      </c>
      <c r="C50" s="244"/>
      <c r="D50" s="249">
        <v>-0.8136322378791486</v>
      </c>
      <c r="E50" s="244">
        <v>0.0010335849782341848</v>
      </c>
      <c r="F50" s="244">
        <v>0.7078168836192748</v>
      </c>
      <c r="G50" s="244">
        <v>0.8787990095880565</v>
      </c>
      <c r="H50" s="248">
        <v>2262.485382914397</v>
      </c>
    </row>
    <row r="51" spans="1:8" ht="11.25" customHeight="1" thickBot="1">
      <c r="A51" s="46" t="s">
        <v>43</v>
      </c>
      <c r="B51" s="250">
        <v>94841309</v>
      </c>
      <c r="C51" s="251"/>
      <c r="D51" s="253">
        <v>0.17725041642610573</v>
      </c>
      <c r="E51" s="251">
        <v>0.059811895132060984</v>
      </c>
      <c r="F51" s="251">
        <v>0.5009500343357767</v>
      </c>
      <c r="G51" s="251">
        <v>0.6927350296272271</v>
      </c>
      <c r="H51" s="252">
        <v>1156.1775551367896</v>
      </c>
    </row>
    <row r="52" spans="1:10" ht="99.75" customHeight="1">
      <c r="A52" s="394" t="s">
        <v>2</v>
      </c>
      <c r="B52" s="394"/>
      <c r="C52" s="394"/>
      <c r="D52" s="394"/>
      <c r="E52" s="394"/>
      <c r="F52" s="394"/>
      <c r="G52" s="394"/>
      <c r="H52" s="394"/>
      <c r="I52" s="394"/>
      <c r="J52" s="394"/>
    </row>
    <row r="53" ht="16.5" thickBot="1">
      <c r="A53" s="41" t="s">
        <v>45</v>
      </c>
    </row>
    <row r="54" spans="1:6" ht="9.75" customHeight="1">
      <c r="A54" s="42"/>
      <c r="B54" s="28"/>
      <c r="C54" s="28"/>
      <c r="D54" s="28"/>
      <c r="E54" s="28"/>
      <c r="F54" s="28"/>
    </row>
    <row r="55" spans="1:8" ht="38.25" customHeight="1">
      <c r="A55" s="49"/>
      <c r="B55" s="17" t="s">
        <v>328</v>
      </c>
      <c r="C55" s="17" t="s">
        <v>329</v>
      </c>
      <c r="D55" s="17" t="s">
        <v>5</v>
      </c>
      <c r="E55" s="17" t="s">
        <v>6</v>
      </c>
      <c r="F55" s="8" t="s">
        <v>7</v>
      </c>
      <c r="G55" s="27"/>
      <c r="H55" s="27"/>
    </row>
    <row r="56" spans="1:8" ht="9.75" customHeight="1" thickBot="1">
      <c r="A56" s="50"/>
      <c r="B56" s="26"/>
      <c r="C56" s="26"/>
      <c r="D56" s="26"/>
      <c r="E56" s="26"/>
      <c r="F56" s="26"/>
      <c r="G56" s="27"/>
      <c r="H56" s="27"/>
    </row>
    <row r="57" spans="1:8" ht="12.75" customHeight="1" thickBot="1">
      <c r="A57" s="51" t="s">
        <v>174</v>
      </c>
      <c r="B57" s="247">
        <v>24438993</v>
      </c>
      <c r="C57" s="247">
        <v>21681813</v>
      </c>
      <c r="D57" s="244">
        <v>0.5912812365059396</v>
      </c>
      <c r="E57" s="244">
        <v>0.7259328565624614</v>
      </c>
      <c r="F57" s="248">
        <v>1359.6523336649425</v>
      </c>
      <c r="G57" s="27"/>
      <c r="H57" s="27"/>
    </row>
    <row r="58" spans="1:8" ht="12" customHeight="1" thickBot="1">
      <c r="A58" s="45" t="s">
        <v>47</v>
      </c>
      <c r="B58" s="247">
        <v>20448750</v>
      </c>
      <c r="C58" s="247">
        <v>18450715</v>
      </c>
      <c r="D58" s="244">
        <v>0.5792558958371539</v>
      </c>
      <c r="E58" s="244">
        <v>0.7150428265786417</v>
      </c>
      <c r="F58" s="248">
        <v>1334.369212778095</v>
      </c>
      <c r="G58" s="27"/>
      <c r="H58" s="27"/>
    </row>
    <row r="59" spans="1:8" ht="12" customHeight="1" thickBot="1">
      <c r="A59" s="45" t="s">
        <v>48</v>
      </c>
      <c r="B59" s="247">
        <v>10077458</v>
      </c>
      <c r="C59" s="247">
        <v>8667893</v>
      </c>
      <c r="D59" s="244">
        <v>0.5764690857555547</v>
      </c>
      <c r="E59" s="244">
        <v>0.7040915476899036</v>
      </c>
      <c r="F59" s="248">
        <v>1361.6451782543186</v>
      </c>
      <c r="G59" s="27"/>
      <c r="H59" s="27"/>
    </row>
    <row r="60" spans="1:8" ht="12" customHeight="1" thickBot="1">
      <c r="A60" s="45" t="s">
        <v>49</v>
      </c>
      <c r="B60" s="247">
        <v>10371292</v>
      </c>
      <c r="C60" s="247">
        <v>9782822</v>
      </c>
      <c r="D60" s="244">
        <v>0.5819637514786007</v>
      </c>
      <c r="E60" s="244">
        <v>0.7256838395833421</v>
      </c>
      <c r="F60" s="248">
        <v>1327.745261308825</v>
      </c>
      <c r="G60" s="27"/>
      <c r="H60" s="27"/>
    </row>
    <row r="61" spans="1:8" ht="12" customHeight="1" thickBot="1">
      <c r="A61" s="45" t="s">
        <v>50</v>
      </c>
      <c r="B61" s="247">
        <v>3358988</v>
      </c>
      <c r="C61" s="247">
        <v>3090969</v>
      </c>
      <c r="D61" s="244">
        <v>0.6342687142675115</v>
      </c>
      <c r="E61" s="244">
        <v>0.7576773123333576</v>
      </c>
      <c r="F61" s="248">
        <v>1514.9173340104937</v>
      </c>
      <c r="G61" s="27"/>
      <c r="H61" s="27"/>
    </row>
    <row r="62" spans="1:8" ht="12" customHeight="1" thickBot="1">
      <c r="A62" s="45" t="s">
        <v>51</v>
      </c>
      <c r="B62" s="247">
        <v>631255</v>
      </c>
      <c r="C62" s="247">
        <v>140129</v>
      </c>
      <c r="D62" s="244">
        <v>0.862732176378801</v>
      </c>
      <c r="E62" s="244">
        <v>0.922288140291958</v>
      </c>
      <c r="F62" s="248">
        <v>2910.662888780938</v>
      </c>
      <c r="G62" s="27"/>
      <c r="H62" s="27"/>
    </row>
    <row r="63" spans="1:8" ht="12" customHeight="1" thickBot="1">
      <c r="A63" s="45" t="s">
        <v>52</v>
      </c>
      <c r="B63" s="247">
        <v>42197419</v>
      </c>
      <c r="C63" s="247">
        <v>37797161</v>
      </c>
      <c r="D63" s="244">
        <v>0.6035860390883006</v>
      </c>
      <c r="E63" s="244">
        <v>0.7439648446257165</v>
      </c>
      <c r="F63" s="248">
        <v>1394.0095357833104</v>
      </c>
      <c r="G63" s="27"/>
      <c r="H63" s="27"/>
    </row>
    <row r="64" spans="1:8" ht="12" customHeight="1" thickBot="1">
      <c r="A64" s="45" t="s">
        <v>53</v>
      </c>
      <c r="B64" s="247">
        <v>29009534</v>
      </c>
      <c r="C64" s="247">
        <v>24727184</v>
      </c>
      <c r="D64" s="244">
        <v>0.6057685724975795</v>
      </c>
      <c r="E64" s="244">
        <v>0.7338350557440875</v>
      </c>
      <c r="F64" s="248">
        <v>1423.3782369369453</v>
      </c>
      <c r="G64" s="27"/>
      <c r="H64" s="27"/>
    </row>
    <row r="65" spans="1:8" ht="12" customHeight="1" thickBot="1">
      <c r="A65" s="45" t="s">
        <v>54</v>
      </c>
      <c r="B65" s="247">
        <v>31072883</v>
      </c>
      <c r="C65" s="247">
        <v>23991830</v>
      </c>
      <c r="D65" s="244">
        <v>0.47934950226536754</v>
      </c>
      <c r="E65" s="244">
        <v>0.6663439308158178</v>
      </c>
      <c r="F65" s="248">
        <v>1108.422135175929</v>
      </c>
      <c r="G65" s="27"/>
      <c r="H65" s="66"/>
    </row>
    <row r="66" spans="1:8" ht="12" customHeight="1" thickBot="1">
      <c r="A66" s="45" t="s">
        <v>55</v>
      </c>
      <c r="B66" s="247">
        <v>60082417</v>
      </c>
      <c r="C66" s="247">
        <v>48719014</v>
      </c>
      <c r="D66" s="244">
        <v>0.5300944700676739</v>
      </c>
      <c r="E66" s="244">
        <v>0.698930603940251</v>
      </c>
      <c r="F66" s="248">
        <v>1209.9859170912484</v>
      </c>
      <c r="G66" s="27"/>
      <c r="H66" s="27"/>
    </row>
    <row r="67" spans="1:8" ht="12" customHeight="1" thickBot="1">
      <c r="A67" s="45" t="s">
        <v>175</v>
      </c>
      <c r="B67" s="247">
        <v>11179700</v>
      </c>
      <c r="C67" s="247">
        <v>9297951</v>
      </c>
      <c r="D67" s="244">
        <v>0.6975249783088991</v>
      </c>
      <c r="E67" s="244">
        <v>0.8089941590561464</v>
      </c>
      <c r="F67" s="248">
        <v>1841.5803548513195</v>
      </c>
      <c r="G67" s="27"/>
      <c r="H67" s="27"/>
    </row>
    <row r="68" spans="1:8" ht="12" customHeight="1" thickBot="1">
      <c r="A68" s="45" t="s">
        <v>56</v>
      </c>
      <c r="B68" s="247">
        <v>13187885</v>
      </c>
      <c r="C68" s="247">
        <v>13069977</v>
      </c>
      <c r="D68" s="244">
        <v>0.5981025675399839</v>
      </c>
      <c r="E68" s="244">
        <v>0.7653736753589402</v>
      </c>
      <c r="F68" s="248">
        <v>1458.470802985137</v>
      </c>
      <c r="G68" s="27"/>
      <c r="H68" s="27"/>
    </row>
    <row r="69" spans="1:8" ht="12" customHeight="1" thickBot="1">
      <c r="A69" s="45" t="s">
        <v>57</v>
      </c>
      <c r="B69" s="247">
        <v>242575</v>
      </c>
      <c r="C69" s="247">
        <v>398999</v>
      </c>
      <c r="D69" s="244">
        <v>0.9804596516541276</v>
      </c>
      <c r="E69" s="244">
        <v>0.998631351128517</v>
      </c>
      <c r="F69" s="248">
        <v>5381.976282607777</v>
      </c>
      <c r="G69" s="27"/>
      <c r="H69" s="27"/>
    </row>
    <row r="70" spans="1:8" ht="12" customHeight="1" thickBot="1">
      <c r="A70" s="45" t="s">
        <v>58</v>
      </c>
      <c r="B70" s="247">
        <v>9083538</v>
      </c>
      <c r="C70" s="247">
        <v>8257649</v>
      </c>
      <c r="D70" s="244" t="s">
        <v>260</v>
      </c>
      <c r="E70" s="244" t="s">
        <v>260</v>
      </c>
      <c r="F70" s="248" t="s">
        <v>260</v>
      </c>
      <c r="G70" s="27"/>
      <c r="H70" s="27"/>
    </row>
    <row r="71" spans="1:8" ht="12" customHeight="1" thickBot="1">
      <c r="A71" s="45" t="s">
        <v>59</v>
      </c>
      <c r="B71" s="247">
        <v>5641719</v>
      </c>
      <c r="C71" s="247">
        <v>6078376</v>
      </c>
      <c r="D71" s="244">
        <v>0.5476981634067621</v>
      </c>
      <c r="E71" s="244">
        <v>0.7709483536997637</v>
      </c>
      <c r="F71" s="248">
        <v>1399.8417292462916</v>
      </c>
      <c r="G71" s="27"/>
      <c r="H71" s="27"/>
    </row>
    <row r="72" spans="1:8" ht="12" customHeight="1" thickBot="1">
      <c r="A72" s="45" t="s">
        <v>60</v>
      </c>
      <c r="B72" s="247">
        <v>-1779947</v>
      </c>
      <c r="C72" s="247">
        <v>-1665047</v>
      </c>
      <c r="D72" s="244">
        <v>-0.06164955187053231</v>
      </c>
      <c r="E72" s="244">
        <v>-0.06534987745300166</v>
      </c>
      <c r="F72" s="248">
        <v>1961.4570858866407</v>
      </c>
      <c r="G72" s="27"/>
      <c r="H72" s="27"/>
    </row>
    <row r="73" spans="1:8" ht="12" customHeight="1" thickBot="1">
      <c r="A73" s="45" t="s">
        <v>61</v>
      </c>
      <c r="B73" s="247">
        <v>17758426</v>
      </c>
      <c r="C73" s="247">
        <v>16115348</v>
      </c>
      <c r="D73" s="244" t="s">
        <v>260</v>
      </c>
      <c r="E73" s="244" t="s">
        <v>260</v>
      </c>
      <c r="F73" s="248" t="s">
        <v>260</v>
      </c>
      <c r="G73" s="27"/>
      <c r="H73" s="27"/>
    </row>
    <row r="74" spans="1:8" ht="12" customHeight="1" thickBot="1">
      <c r="A74" s="45" t="s">
        <v>176</v>
      </c>
      <c r="B74" s="247">
        <v>1697918</v>
      </c>
      <c r="C74" s="247">
        <v>2207400</v>
      </c>
      <c r="D74" s="244">
        <v>0.6914480363431489</v>
      </c>
      <c r="E74" s="244">
        <v>0.8812773803896805</v>
      </c>
      <c r="F74" s="248">
        <v>4035.8117064559856</v>
      </c>
      <c r="G74" s="27"/>
      <c r="H74" s="27"/>
    </row>
    <row r="75" spans="1:8" ht="12" customHeight="1" thickBot="1">
      <c r="A75" s="45" t="s">
        <v>62</v>
      </c>
      <c r="B75" s="247">
        <v>-735000</v>
      </c>
      <c r="C75" s="247">
        <v>-401092</v>
      </c>
      <c r="D75" s="244">
        <v>-0.16817093055946022</v>
      </c>
      <c r="E75" s="244">
        <v>-0.1757526005060444</v>
      </c>
      <c r="F75" s="248">
        <v>2868.2408755611095</v>
      </c>
      <c r="G75" s="27"/>
      <c r="H75" s="27"/>
    </row>
    <row r="76" spans="1:8" ht="12" customHeight="1" thickBot="1">
      <c r="A76" s="52" t="s">
        <v>63</v>
      </c>
      <c r="B76" s="247">
        <v>16795508</v>
      </c>
      <c r="C76" s="247">
        <v>14309040</v>
      </c>
      <c r="D76" s="244" t="s">
        <v>260</v>
      </c>
      <c r="E76" s="244" t="s">
        <v>260</v>
      </c>
      <c r="F76" s="248" t="s">
        <v>260</v>
      </c>
      <c r="G76" s="27"/>
      <c r="H76" s="27"/>
    </row>
    <row r="77" spans="1:8" ht="12" customHeight="1" thickBot="1">
      <c r="A77" s="45" t="s">
        <v>64</v>
      </c>
      <c r="B77" s="247">
        <v>0</v>
      </c>
      <c r="C77" s="247">
        <v>0</v>
      </c>
      <c r="D77" s="244"/>
      <c r="E77" s="244"/>
      <c r="F77" s="248"/>
      <c r="G77" s="27"/>
      <c r="H77" s="27"/>
    </row>
    <row r="78" spans="1:8" ht="12" customHeight="1" thickBot="1">
      <c r="A78" s="45" t="s">
        <v>65</v>
      </c>
      <c r="B78" s="247">
        <v>2522696</v>
      </c>
      <c r="C78" s="247">
        <v>2336926</v>
      </c>
      <c r="D78" s="244">
        <v>0.5566776200390994</v>
      </c>
      <c r="E78" s="244">
        <v>0.7686932629303816</v>
      </c>
      <c r="F78" s="248">
        <v>1506.5805669807348</v>
      </c>
      <c r="G78" s="27"/>
      <c r="H78" s="27"/>
    </row>
    <row r="79" spans="1:8" ht="12" customHeight="1" thickBot="1">
      <c r="A79" s="53" t="s">
        <v>66</v>
      </c>
      <c r="B79" s="247">
        <v>14272812</v>
      </c>
      <c r="C79" s="247">
        <v>11972114</v>
      </c>
      <c r="D79" s="244" t="s">
        <v>260</v>
      </c>
      <c r="E79" s="244" t="s">
        <v>260</v>
      </c>
      <c r="F79" s="248" t="s">
        <v>260</v>
      </c>
      <c r="G79" s="27"/>
      <c r="H79" s="27"/>
    </row>
    <row r="80" spans="1:9" ht="63" customHeight="1">
      <c r="A80" s="393" t="s">
        <v>1</v>
      </c>
      <c r="B80" s="393"/>
      <c r="C80" s="393"/>
      <c r="D80" s="393"/>
      <c r="E80" s="393"/>
      <c r="F80" s="393"/>
      <c r="G80" s="394"/>
      <c r="H80" s="27"/>
      <c r="I80" s="27"/>
    </row>
    <row r="81" spans="1:9" ht="9.75" customHeight="1">
      <c r="A81" s="54"/>
      <c r="B81" s="27"/>
      <c r="C81" s="27"/>
      <c r="D81" s="27"/>
      <c r="E81" s="27"/>
      <c r="F81" s="27"/>
      <c r="G81" s="27"/>
      <c r="H81" s="27"/>
      <c r="I81" s="27"/>
    </row>
    <row r="82" spans="1:9" ht="18" customHeight="1" thickBot="1">
      <c r="A82" s="55" t="s">
        <v>67</v>
      </c>
      <c r="B82" s="27"/>
      <c r="C82" s="27"/>
      <c r="D82" s="27"/>
      <c r="E82" s="27"/>
      <c r="F82" s="27"/>
      <c r="G82" s="27"/>
      <c r="H82" s="27"/>
      <c r="I82" s="27"/>
    </row>
    <row r="83" spans="1:9" ht="9" customHeight="1">
      <c r="A83" s="42"/>
      <c r="B83" s="28"/>
      <c r="C83" s="28"/>
      <c r="D83" s="28"/>
      <c r="E83" s="28"/>
      <c r="F83" s="28"/>
      <c r="G83" s="28"/>
      <c r="H83" s="28"/>
      <c r="I83" s="28"/>
    </row>
    <row r="84" spans="1:9" s="29" customFormat="1" ht="46.5" customHeight="1">
      <c r="A84" s="49"/>
      <c r="B84" s="17" t="s">
        <v>330</v>
      </c>
      <c r="C84" s="17" t="s">
        <v>331</v>
      </c>
      <c r="D84" s="17" t="s">
        <v>68</v>
      </c>
      <c r="E84" s="17" t="s">
        <v>69</v>
      </c>
      <c r="F84" s="17" t="s">
        <v>70</v>
      </c>
      <c r="G84" s="17" t="s">
        <v>71</v>
      </c>
      <c r="H84" s="17" t="s">
        <v>72</v>
      </c>
      <c r="I84" s="8" t="s">
        <v>73</v>
      </c>
    </row>
    <row r="85" spans="1:9" ht="10.5" customHeight="1" thickBot="1">
      <c r="A85" s="50"/>
      <c r="B85" s="30"/>
      <c r="C85" s="30"/>
      <c r="D85" s="30"/>
      <c r="E85" s="30"/>
      <c r="F85" s="30"/>
      <c r="G85" s="30"/>
      <c r="H85" s="30"/>
      <c r="I85" s="30"/>
    </row>
    <row r="86" spans="1:9" ht="26.25" customHeight="1" thickBot="1">
      <c r="A86" s="56" t="s">
        <v>74</v>
      </c>
      <c r="B86" s="318">
        <v>0.0094</v>
      </c>
      <c r="C86" s="319">
        <v>0.0085543702</v>
      </c>
      <c r="D86" s="318">
        <v>0.008970516266672904</v>
      </c>
      <c r="E86" s="320">
        <v>-0.13317573</v>
      </c>
      <c r="F86" s="321" t="s">
        <v>332</v>
      </c>
      <c r="G86" s="322" t="s">
        <v>333</v>
      </c>
      <c r="H86" s="321" t="s">
        <v>334</v>
      </c>
      <c r="I86" s="322" t="s">
        <v>335</v>
      </c>
    </row>
    <row r="87" spans="1:9" ht="26.25" customHeight="1" thickBot="1">
      <c r="A87" s="57" t="s">
        <v>75</v>
      </c>
      <c r="B87" s="323">
        <v>0.13780770758081057</v>
      </c>
      <c r="C87" s="324">
        <v>0.15076965</v>
      </c>
      <c r="D87" s="323">
        <v>0.1531859685291061</v>
      </c>
      <c r="E87" s="325">
        <v>0.02030218</v>
      </c>
      <c r="F87" s="326" t="s">
        <v>336</v>
      </c>
      <c r="G87" s="327" t="s">
        <v>337</v>
      </c>
      <c r="H87" s="326" t="s">
        <v>338</v>
      </c>
      <c r="I87" s="327" t="s">
        <v>339</v>
      </c>
    </row>
    <row r="88" spans="1:9" ht="26.25" customHeight="1" thickBot="1">
      <c r="A88" s="57" t="s">
        <v>76</v>
      </c>
      <c r="B88" s="323">
        <v>0.5791584788633637</v>
      </c>
      <c r="C88" s="328">
        <v>0.57363602</v>
      </c>
      <c r="D88" s="323">
        <v>0.5941268019113026</v>
      </c>
      <c r="E88" s="325">
        <v>0</v>
      </c>
      <c r="F88" s="326" t="s">
        <v>340</v>
      </c>
      <c r="G88" s="327" t="s">
        <v>341</v>
      </c>
      <c r="H88" s="326" t="s">
        <v>342</v>
      </c>
      <c r="I88" s="327" t="s">
        <v>343</v>
      </c>
    </row>
    <row r="89" spans="1:9" ht="26.25" customHeight="1" thickBot="1">
      <c r="A89" s="57" t="s">
        <v>77</v>
      </c>
      <c r="B89" s="323">
        <v>0.6874717621947447</v>
      </c>
      <c r="C89" s="328">
        <v>0.65420744</v>
      </c>
      <c r="D89" s="323">
        <v>0.6633873011335935</v>
      </c>
      <c r="E89" s="325">
        <v>0</v>
      </c>
      <c r="F89" s="326" t="s">
        <v>344</v>
      </c>
      <c r="G89" s="327" t="s">
        <v>345</v>
      </c>
      <c r="H89" s="326" t="s">
        <v>346</v>
      </c>
      <c r="I89" s="327" t="s">
        <v>347</v>
      </c>
    </row>
    <row r="90" spans="1:9" ht="26.25" customHeight="1" thickBot="1">
      <c r="A90" s="57" t="s">
        <v>78</v>
      </c>
      <c r="B90" s="323">
        <v>0.0128</v>
      </c>
      <c r="C90" s="328">
        <v>0.016824959</v>
      </c>
      <c r="D90" s="323">
        <v>0.017054020532066054</v>
      </c>
      <c r="E90" s="325">
        <v>-0.0029999187</v>
      </c>
      <c r="F90" s="326" t="s">
        <v>348</v>
      </c>
      <c r="G90" s="327" t="s">
        <v>349</v>
      </c>
      <c r="H90" s="326" t="s">
        <v>350</v>
      </c>
      <c r="I90" s="327" t="s">
        <v>351</v>
      </c>
    </row>
    <row r="91" spans="1:9" ht="26.25" customHeight="1" thickBot="1">
      <c r="A91" s="57" t="s">
        <v>79</v>
      </c>
      <c r="B91" s="323">
        <v>0.043199999999999995</v>
      </c>
      <c r="C91" s="323">
        <v>0.042541719</v>
      </c>
      <c r="D91" s="323">
        <v>0.040496144568004926</v>
      </c>
      <c r="E91" s="325">
        <v>-0.028478286000000002</v>
      </c>
      <c r="F91" s="326" t="s">
        <v>352</v>
      </c>
      <c r="G91" s="327" t="s">
        <v>353</v>
      </c>
      <c r="H91" s="326" t="s">
        <v>354</v>
      </c>
      <c r="I91" s="327" t="s">
        <v>355</v>
      </c>
    </row>
    <row r="92" spans="1:9" ht="26.25" customHeight="1" thickBot="1">
      <c r="A92" s="57" t="s">
        <v>80</v>
      </c>
      <c r="B92" s="323">
        <v>0.01992241188934346</v>
      </c>
      <c r="C92" s="323">
        <v>0.018247496982032978</v>
      </c>
      <c r="D92" s="323">
        <v>0.02147601603455133</v>
      </c>
      <c r="E92" s="329">
        <v>-0.0025413309968083247</v>
      </c>
      <c r="F92" s="326" t="s">
        <v>356</v>
      </c>
      <c r="G92" s="326" t="s">
        <v>357</v>
      </c>
      <c r="H92" s="326" t="s">
        <v>358</v>
      </c>
      <c r="I92" s="326" t="s">
        <v>359</v>
      </c>
    </row>
    <row r="93" spans="1:9" ht="26.25" customHeight="1" thickBot="1">
      <c r="A93" s="57" t="s">
        <v>81</v>
      </c>
      <c r="B93" s="323">
        <v>0.006137622168318611</v>
      </c>
      <c r="C93" s="323">
        <v>0.017154333886645806</v>
      </c>
      <c r="D93" s="323">
        <v>0.016518624413525963</v>
      </c>
      <c r="E93" s="329">
        <v>-0.006367277264686253</v>
      </c>
      <c r="F93" s="326" t="s">
        <v>360</v>
      </c>
      <c r="G93" s="326" t="s">
        <v>361</v>
      </c>
      <c r="H93" s="326" t="s">
        <v>362</v>
      </c>
      <c r="I93" s="326" t="s">
        <v>363</v>
      </c>
    </row>
    <row r="94" spans="1:9" ht="26.25" customHeight="1" thickBot="1">
      <c r="A94" s="57" t="s">
        <v>82</v>
      </c>
      <c r="B94" s="323">
        <v>-0.0026999999999999997</v>
      </c>
      <c r="C94" s="323">
        <v>-0.00042964456</v>
      </c>
      <c r="D94" s="323">
        <v>-0.006781873136479555</v>
      </c>
      <c r="E94" s="325">
        <v>-0.042608846</v>
      </c>
      <c r="F94" s="326" t="s">
        <v>364</v>
      </c>
      <c r="G94" s="327" t="s">
        <v>365</v>
      </c>
      <c r="H94" s="326" t="s">
        <v>366</v>
      </c>
      <c r="I94" s="327" t="s">
        <v>367</v>
      </c>
    </row>
    <row r="95" spans="1:9" ht="26.25" customHeight="1" thickBot="1">
      <c r="A95" s="58" t="s">
        <v>83</v>
      </c>
      <c r="B95" s="330">
        <v>0.0187</v>
      </c>
      <c r="C95" s="331">
        <v>0.017332057</v>
      </c>
      <c r="D95" s="330">
        <v>0.017811747207901865</v>
      </c>
      <c r="E95" s="332">
        <v>0</v>
      </c>
      <c r="F95" s="333" t="s">
        <v>368</v>
      </c>
      <c r="G95" s="334" t="s">
        <v>369</v>
      </c>
      <c r="H95" s="333" t="s">
        <v>370</v>
      </c>
      <c r="I95" s="334" t="s">
        <v>371</v>
      </c>
    </row>
    <row r="96" spans="1:9" ht="24" customHeight="1">
      <c r="A96" s="395" t="s">
        <v>180</v>
      </c>
      <c r="B96" s="395"/>
      <c r="C96" s="395"/>
      <c r="D96" s="395"/>
      <c r="E96" s="395"/>
      <c r="F96" s="395"/>
      <c r="G96" s="395"/>
      <c r="H96" s="395"/>
      <c r="I96" s="395"/>
    </row>
    <row r="97" spans="1:9" ht="12" customHeight="1">
      <c r="A97" s="54"/>
      <c r="B97" s="27"/>
      <c r="C97" s="27"/>
      <c r="D97" s="27"/>
      <c r="E97" s="27"/>
      <c r="F97" s="27"/>
      <c r="G97" s="27"/>
      <c r="H97" s="27"/>
      <c r="I97" s="27"/>
    </row>
    <row r="98" spans="1:10" ht="16.5" thickBot="1">
      <c r="A98" s="60" t="s">
        <v>166</v>
      </c>
      <c r="B98" s="31"/>
      <c r="C98" s="31"/>
      <c r="D98" s="31"/>
      <c r="E98" s="31"/>
      <c r="F98" s="31"/>
      <c r="G98" s="31"/>
      <c r="H98" s="31"/>
      <c r="I98" s="31"/>
      <c r="J98" s="31"/>
    </row>
    <row r="99" ht="10.5" customHeight="1">
      <c r="A99" s="41"/>
    </row>
    <row r="100" spans="1:10" s="29" customFormat="1" ht="54" customHeight="1">
      <c r="A100" s="49"/>
      <c r="B100" s="17" t="s">
        <v>330</v>
      </c>
      <c r="C100" s="17" t="s">
        <v>331</v>
      </c>
      <c r="D100" s="17" t="s">
        <v>68</v>
      </c>
      <c r="E100" s="17" t="s">
        <v>69</v>
      </c>
      <c r="F100" s="17" t="s">
        <v>70</v>
      </c>
      <c r="G100" s="17" t="s">
        <v>71</v>
      </c>
      <c r="H100" s="17" t="s">
        <v>72</v>
      </c>
      <c r="I100" s="17" t="s">
        <v>73</v>
      </c>
      <c r="J100" s="8" t="s">
        <v>173</v>
      </c>
    </row>
    <row r="101" spans="1:10" ht="8.25" customHeight="1" thickBot="1">
      <c r="A101" s="49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0.5" customHeight="1" thickBot="1">
      <c r="A102" s="44" t="s">
        <v>84</v>
      </c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24.75" customHeight="1" thickBot="1">
      <c r="A103" s="45" t="s">
        <v>247</v>
      </c>
      <c r="B103" s="323">
        <v>0.02591927005340024</v>
      </c>
      <c r="C103" s="328">
        <v>0.039103954</v>
      </c>
      <c r="D103" s="323">
        <v>0.023654010237133177</v>
      </c>
      <c r="E103" s="325">
        <v>0</v>
      </c>
      <c r="F103" s="326" t="s">
        <v>372</v>
      </c>
      <c r="G103" s="327" t="s">
        <v>373</v>
      </c>
      <c r="H103" s="326" t="s">
        <v>374</v>
      </c>
      <c r="I103" s="327" t="s">
        <v>375</v>
      </c>
      <c r="J103" s="335"/>
    </row>
    <row r="104" spans="1:10" ht="24.75" customHeight="1" thickBot="1">
      <c r="A104" s="45" t="s">
        <v>85</v>
      </c>
      <c r="B104" s="323">
        <v>0.035688552141690415</v>
      </c>
      <c r="C104" s="328">
        <v>0.034548159</v>
      </c>
      <c r="D104" s="323">
        <v>0.03138766275115995</v>
      </c>
      <c r="E104" s="325">
        <v>0</v>
      </c>
      <c r="F104" s="326" t="s">
        <v>376</v>
      </c>
      <c r="G104" s="327" t="s">
        <v>377</v>
      </c>
      <c r="H104" s="326" t="s">
        <v>378</v>
      </c>
      <c r="I104" s="327" t="s">
        <v>379</v>
      </c>
      <c r="J104" s="336"/>
    </row>
    <row r="105" spans="1:10" ht="24.75" customHeight="1" thickBot="1">
      <c r="A105" s="45" t="s">
        <v>86</v>
      </c>
      <c r="B105" s="323">
        <v>0.023335370353634834</v>
      </c>
      <c r="C105" s="328">
        <v>0.053050619</v>
      </c>
      <c r="D105" s="323">
        <v>0.01911278582957303</v>
      </c>
      <c r="E105" s="325">
        <v>0</v>
      </c>
      <c r="F105" s="326" t="s">
        <v>380</v>
      </c>
      <c r="G105" s="327" t="s">
        <v>381</v>
      </c>
      <c r="H105" s="326" t="s">
        <v>382</v>
      </c>
      <c r="I105" s="327" t="s">
        <v>383</v>
      </c>
      <c r="J105" s="336"/>
    </row>
    <row r="106" spans="1:10" ht="24.75" customHeight="1" thickBot="1">
      <c r="A106" s="45" t="s">
        <v>221</v>
      </c>
      <c r="B106" s="323">
        <v>0.0058578208038832305</v>
      </c>
      <c r="C106" s="328">
        <v>0.0010472951</v>
      </c>
      <c r="D106" s="323">
        <v>0.003798328543390578</v>
      </c>
      <c r="E106" s="325">
        <v>0</v>
      </c>
      <c r="F106" s="326" t="s">
        <v>384</v>
      </c>
      <c r="G106" s="327" t="s">
        <v>261</v>
      </c>
      <c r="H106" s="326" t="s">
        <v>385</v>
      </c>
      <c r="I106" s="327" t="s">
        <v>386</v>
      </c>
      <c r="J106" s="336"/>
    </row>
    <row r="107" spans="1:10" ht="24.75" customHeight="1" thickBot="1">
      <c r="A107" s="45" t="s">
        <v>248</v>
      </c>
      <c r="B107" s="323">
        <v>0.9689</v>
      </c>
      <c r="C107" s="328">
        <v>0.99012689</v>
      </c>
      <c r="D107" s="323">
        <v>1.241401472134471</v>
      </c>
      <c r="E107" s="325">
        <v>0.51224412</v>
      </c>
      <c r="F107" s="326" t="s">
        <v>387</v>
      </c>
      <c r="G107" s="327" t="s">
        <v>388</v>
      </c>
      <c r="H107" s="326" t="s">
        <v>389</v>
      </c>
      <c r="I107" s="327" t="s">
        <v>390</v>
      </c>
      <c r="J107" s="336"/>
    </row>
    <row r="108" spans="1:10" ht="24.75" customHeight="1" thickBot="1">
      <c r="A108" s="45" t="s">
        <v>87</v>
      </c>
      <c r="B108" s="323">
        <v>1.7175833224227353</v>
      </c>
      <c r="C108" s="324">
        <v>2.038083787652944</v>
      </c>
      <c r="D108" s="323">
        <v>1.8894883033902448</v>
      </c>
      <c r="E108" s="325">
        <v>0</v>
      </c>
      <c r="F108" s="326" t="s">
        <v>391</v>
      </c>
      <c r="G108" s="327" t="s">
        <v>392</v>
      </c>
      <c r="H108" s="326" t="s">
        <v>393</v>
      </c>
      <c r="I108" s="327" t="s">
        <v>394</v>
      </c>
      <c r="J108" s="337">
        <v>0</v>
      </c>
    </row>
    <row r="109" spans="1:10" ht="24.75" customHeight="1" thickBot="1">
      <c r="A109" s="45" t="s">
        <v>88</v>
      </c>
      <c r="B109" s="338"/>
      <c r="C109" s="339"/>
      <c r="D109" s="338"/>
      <c r="E109" s="340"/>
      <c r="F109" s="326"/>
      <c r="G109" s="327"/>
      <c r="H109" s="326"/>
      <c r="I109" s="327"/>
      <c r="J109" s="337">
        <v>0</v>
      </c>
    </row>
    <row r="110" spans="1:10" ht="24.75" customHeight="1" thickBot="1">
      <c r="A110" s="46" t="s">
        <v>89</v>
      </c>
      <c r="B110" s="330">
        <v>0.3411487531321136</v>
      </c>
      <c r="C110" s="331">
        <v>0.19380725</v>
      </c>
      <c r="D110" s="330">
        <v>0.3216134725928576</v>
      </c>
      <c r="E110" s="332">
        <v>0</v>
      </c>
      <c r="F110" s="333" t="s">
        <v>395</v>
      </c>
      <c r="G110" s="334" t="s">
        <v>396</v>
      </c>
      <c r="H110" s="333" t="s">
        <v>397</v>
      </c>
      <c r="I110" s="334" t="s">
        <v>398</v>
      </c>
      <c r="J110" s="341"/>
    </row>
    <row r="111" spans="1:10" ht="12" customHeight="1" thickBot="1">
      <c r="A111" s="47" t="s">
        <v>90</v>
      </c>
      <c r="B111" s="342"/>
      <c r="C111" s="342"/>
      <c r="D111" s="342"/>
      <c r="E111" s="343"/>
      <c r="F111" s="342"/>
      <c r="G111" s="342"/>
      <c r="H111" s="342"/>
      <c r="I111" s="342"/>
      <c r="J111" s="342"/>
    </row>
    <row r="112" spans="1:10" ht="24.75" customHeight="1" thickBot="1">
      <c r="A112" s="45" t="s">
        <v>167</v>
      </c>
      <c r="B112" s="344">
        <v>-0.14719027065514265</v>
      </c>
      <c r="C112" s="345">
        <v>0.0063257260934518585</v>
      </c>
      <c r="D112" s="344">
        <v>-0.1795300349014337</v>
      </c>
      <c r="E112" s="325">
        <v>-0.85658317</v>
      </c>
      <c r="F112" s="326" t="s">
        <v>399</v>
      </c>
      <c r="G112" s="327" t="s">
        <v>400</v>
      </c>
      <c r="H112" s="326" t="s">
        <v>401</v>
      </c>
      <c r="I112" s="327" t="s">
        <v>402</v>
      </c>
      <c r="J112" s="346"/>
    </row>
    <row r="113" spans="1:10" ht="24.75" customHeight="1" thickBot="1">
      <c r="A113" s="45" t="s">
        <v>168</v>
      </c>
      <c r="B113" s="344">
        <v>0.246540432643924</v>
      </c>
      <c r="C113" s="345">
        <v>0.5185907136832362</v>
      </c>
      <c r="D113" s="344">
        <v>0.21366700931742555</v>
      </c>
      <c r="E113" s="325">
        <v>-2.5986341</v>
      </c>
      <c r="F113" s="326" t="s">
        <v>403</v>
      </c>
      <c r="G113" s="327" t="s">
        <v>404</v>
      </c>
      <c r="H113" s="326" t="s">
        <v>405</v>
      </c>
      <c r="I113" s="327" t="s">
        <v>406</v>
      </c>
      <c r="J113" s="346"/>
    </row>
    <row r="114" spans="1:10" ht="24.75" customHeight="1" thickBot="1">
      <c r="A114" s="45" t="s">
        <v>169</v>
      </c>
      <c r="B114" s="344">
        <v>0.09935016198878134</v>
      </c>
      <c r="C114" s="345">
        <v>0.5249164397766881</v>
      </c>
      <c r="D114" s="344">
        <v>0.03413697441599186</v>
      </c>
      <c r="E114" s="325">
        <v>-2.2501872026</v>
      </c>
      <c r="F114" s="326" t="s">
        <v>407</v>
      </c>
      <c r="G114" s="327" t="s">
        <v>408</v>
      </c>
      <c r="H114" s="326" t="s">
        <v>409</v>
      </c>
      <c r="I114" s="327" t="s">
        <v>410</v>
      </c>
      <c r="J114" s="346"/>
    </row>
    <row r="115" spans="1:10" ht="24.75" customHeight="1" thickBot="1">
      <c r="A115" s="46" t="s">
        <v>91</v>
      </c>
      <c r="B115" s="347">
        <v>0.0731592</v>
      </c>
      <c r="C115" s="347">
        <v>0.60549526</v>
      </c>
      <c r="D115" s="333"/>
      <c r="E115" s="348"/>
      <c r="F115" s="333"/>
      <c r="G115" s="334"/>
      <c r="H115" s="333"/>
      <c r="I115" s="334"/>
      <c r="J115" s="349"/>
    </row>
    <row r="116" spans="1:10" ht="12.75" customHeight="1" thickBot="1">
      <c r="A116" s="47" t="s">
        <v>92</v>
      </c>
      <c r="B116" s="342"/>
      <c r="C116" s="342"/>
      <c r="D116" s="342"/>
      <c r="E116" s="343"/>
      <c r="F116" s="342"/>
      <c r="G116" s="342"/>
      <c r="H116" s="342"/>
      <c r="I116" s="342"/>
      <c r="J116" s="342"/>
    </row>
    <row r="117" spans="1:10" ht="24.75" customHeight="1" thickBot="1">
      <c r="A117" s="45" t="s">
        <v>246</v>
      </c>
      <c r="B117" s="323">
        <v>-1.4483155435992559</v>
      </c>
      <c r="C117" s="323" t="s">
        <v>443</v>
      </c>
      <c r="D117" s="323">
        <v>-1.4512402276335126</v>
      </c>
      <c r="E117" s="329">
        <v>-7.961116714446835</v>
      </c>
      <c r="F117" s="326" t="s">
        <v>444</v>
      </c>
      <c r="G117" s="326" t="s">
        <v>445</v>
      </c>
      <c r="H117" s="326" t="s">
        <v>446</v>
      </c>
      <c r="I117" s="326" t="s">
        <v>447</v>
      </c>
      <c r="J117" s="346"/>
    </row>
    <row r="118" spans="1:10" ht="24.75" customHeight="1" thickBot="1">
      <c r="A118" s="45" t="s">
        <v>93</v>
      </c>
      <c r="B118" s="323">
        <v>-0.6849164639851185</v>
      </c>
      <c r="C118" s="323" t="s">
        <v>443</v>
      </c>
      <c r="D118" s="323">
        <v>-0.6422599469132545</v>
      </c>
      <c r="E118" s="329">
        <v>-4.685637875209791</v>
      </c>
      <c r="F118" s="326" t="s">
        <v>448</v>
      </c>
      <c r="G118" s="326" t="s">
        <v>449</v>
      </c>
      <c r="H118" s="326" t="s">
        <v>450</v>
      </c>
      <c r="I118" s="326" t="s">
        <v>451</v>
      </c>
      <c r="J118" s="346"/>
    </row>
    <row r="119" spans="1:10" ht="24.75" customHeight="1" thickBot="1">
      <c r="A119" s="46" t="s">
        <v>94</v>
      </c>
      <c r="B119" s="330">
        <v>-0.14822866900751022</v>
      </c>
      <c r="C119" s="330" t="s">
        <v>443</v>
      </c>
      <c r="D119" s="330">
        <v>-0.15877153666690308</v>
      </c>
      <c r="E119" s="350">
        <v>-9.423193386208023</v>
      </c>
      <c r="F119" s="333" t="s">
        <v>452</v>
      </c>
      <c r="G119" s="333" t="s">
        <v>453</v>
      </c>
      <c r="H119" s="333" t="s">
        <v>454</v>
      </c>
      <c r="I119" s="333" t="s">
        <v>455</v>
      </c>
      <c r="J119" s="349"/>
    </row>
    <row r="120" spans="1:10" ht="10.5" customHeight="1" thickBot="1">
      <c r="A120" s="47" t="s">
        <v>95</v>
      </c>
      <c r="B120" s="342"/>
      <c r="C120" s="342"/>
      <c r="D120" s="342"/>
      <c r="E120" s="343"/>
      <c r="F120" s="342"/>
      <c r="G120" s="342"/>
      <c r="H120" s="342"/>
      <c r="I120" s="342"/>
      <c r="J120" s="342"/>
    </row>
    <row r="121" spans="1:10" ht="23.25" customHeight="1" thickBot="1">
      <c r="A121" s="45" t="s">
        <v>96</v>
      </c>
      <c r="B121" s="323">
        <v>0.170299</v>
      </c>
      <c r="C121" s="328">
        <v>0.049987543</v>
      </c>
      <c r="D121" s="323">
        <v>5.191055265634463</v>
      </c>
      <c r="E121" s="325">
        <v>0.006286203</v>
      </c>
      <c r="F121" s="338" t="s">
        <v>411</v>
      </c>
      <c r="G121" s="339" t="s">
        <v>412</v>
      </c>
      <c r="H121" s="338" t="s">
        <v>413</v>
      </c>
      <c r="I121" s="339" t="s">
        <v>414</v>
      </c>
      <c r="J121" s="346"/>
    </row>
    <row r="122" spans="1:10" ht="23.25" customHeight="1" thickBot="1">
      <c r="A122" s="45" t="s">
        <v>97</v>
      </c>
      <c r="B122" s="323">
        <v>0.54240416</v>
      </c>
      <c r="C122" s="328">
        <v>0.55577622</v>
      </c>
      <c r="D122" s="323">
        <v>0.6334668897923712</v>
      </c>
      <c r="E122" s="325">
        <v>0.00083473926</v>
      </c>
      <c r="F122" s="338" t="s">
        <v>415</v>
      </c>
      <c r="G122" s="339" t="s">
        <v>416</v>
      </c>
      <c r="H122" s="338" t="s">
        <v>417</v>
      </c>
      <c r="I122" s="339" t="s">
        <v>418</v>
      </c>
      <c r="J122" s="346"/>
    </row>
    <row r="123" spans="1:10" ht="23.25" customHeight="1" thickBot="1">
      <c r="A123" s="45" t="s">
        <v>170</v>
      </c>
      <c r="B123" s="323">
        <v>0.44478202</v>
      </c>
      <c r="C123" s="328">
        <v>0.4483344</v>
      </c>
      <c r="D123" s="323">
        <v>0.480018742178518</v>
      </c>
      <c r="E123" s="325">
        <v>0.038576028</v>
      </c>
      <c r="F123" s="338" t="s">
        <v>419</v>
      </c>
      <c r="G123" s="339" t="s">
        <v>420</v>
      </c>
      <c r="H123" s="338" t="s">
        <v>421</v>
      </c>
      <c r="I123" s="339" t="s">
        <v>422</v>
      </c>
      <c r="J123" s="351"/>
    </row>
    <row r="124" spans="1:10" ht="23.25" customHeight="1" thickBot="1">
      <c r="A124" s="45" t="s">
        <v>98</v>
      </c>
      <c r="B124" s="323">
        <v>0.66960404</v>
      </c>
      <c r="C124" s="328">
        <v>0.61926127</v>
      </c>
      <c r="D124" s="323">
        <v>0.7584975637269461</v>
      </c>
      <c r="E124" s="325">
        <v>0.39159846</v>
      </c>
      <c r="F124" s="338" t="s">
        <v>423</v>
      </c>
      <c r="G124" s="339" t="s">
        <v>424</v>
      </c>
      <c r="H124" s="338" t="s">
        <v>425</v>
      </c>
      <c r="I124" s="339" t="s">
        <v>426</v>
      </c>
      <c r="J124" s="346"/>
    </row>
    <row r="125" spans="1:10" ht="23.25" customHeight="1" thickBot="1">
      <c r="A125" s="45" t="s">
        <v>99</v>
      </c>
      <c r="B125" s="323">
        <v>-0.40443154</v>
      </c>
      <c r="C125" s="328">
        <v>-0.3603104</v>
      </c>
      <c r="D125" s="323">
        <v>-0.40443154325416886</v>
      </c>
      <c r="E125" s="325">
        <v>-0.60609108</v>
      </c>
      <c r="F125" s="338" t="s">
        <v>427</v>
      </c>
      <c r="G125" s="339" t="s">
        <v>428</v>
      </c>
      <c r="H125" s="338" t="s">
        <v>429</v>
      </c>
      <c r="I125" s="339" t="s">
        <v>430</v>
      </c>
      <c r="J125" s="346"/>
    </row>
    <row r="126" spans="1:10" ht="23.25" customHeight="1" thickBot="1">
      <c r="A126" s="45" t="s">
        <v>100</v>
      </c>
      <c r="B126" s="323">
        <v>-0.09751502782058614</v>
      </c>
      <c r="C126" s="328">
        <v>-0.036015131</v>
      </c>
      <c r="D126" s="323">
        <v>-0.09751502782058614</v>
      </c>
      <c r="E126" s="325">
        <v>-0.44568008</v>
      </c>
      <c r="F126" s="338" t="s">
        <v>431</v>
      </c>
      <c r="G126" s="339" t="s">
        <v>432</v>
      </c>
      <c r="H126" s="338" t="s">
        <v>433</v>
      </c>
      <c r="I126" s="339" t="s">
        <v>434</v>
      </c>
      <c r="J126" s="346"/>
    </row>
    <row r="127" spans="1:10" ht="23.25" customHeight="1" thickBot="1">
      <c r="A127" s="45" t="s">
        <v>101</v>
      </c>
      <c r="B127" s="323">
        <v>-0.44815947</v>
      </c>
      <c r="C127" s="328">
        <v>-0.43143841</v>
      </c>
      <c r="D127" s="323">
        <v>-0.4481594666471526</v>
      </c>
      <c r="E127" s="325">
        <v>-0.66099666</v>
      </c>
      <c r="F127" s="338" t="s">
        <v>435</v>
      </c>
      <c r="G127" s="339" t="s">
        <v>436</v>
      </c>
      <c r="H127" s="338" t="s">
        <v>437</v>
      </c>
      <c r="I127" s="339" t="s">
        <v>438</v>
      </c>
      <c r="J127" s="346"/>
    </row>
    <row r="128" spans="1:10" ht="23.25" customHeight="1" thickBot="1">
      <c r="A128" s="46" t="s">
        <v>102</v>
      </c>
      <c r="B128" s="330">
        <v>-0.11507496804374932</v>
      </c>
      <c r="C128" s="331">
        <v>-0.085475</v>
      </c>
      <c r="D128" s="330">
        <v>-0.11507496804374932</v>
      </c>
      <c r="E128" s="332">
        <v>-0.47340394</v>
      </c>
      <c r="F128" s="352" t="s">
        <v>439</v>
      </c>
      <c r="G128" s="353" t="s">
        <v>440</v>
      </c>
      <c r="H128" s="352" t="s">
        <v>441</v>
      </c>
      <c r="I128" s="353" t="s">
        <v>442</v>
      </c>
      <c r="J128" s="349"/>
    </row>
    <row r="129" spans="1:10" ht="10.5" customHeight="1" thickBot="1">
      <c r="A129" s="47" t="s">
        <v>103</v>
      </c>
      <c r="B129" s="354"/>
      <c r="C129" s="354"/>
      <c r="D129" s="354"/>
      <c r="E129" s="354"/>
      <c r="F129" s="354"/>
      <c r="G129" s="354"/>
      <c r="H129" s="354"/>
      <c r="I129" s="354"/>
      <c r="J129" s="354"/>
    </row>
    <row r="130" spans="1:10" ht="24.75" customHeight="1" thickBot="1">
      <c r="A130" s="45" t="s">
        <v>171</v>
      </c>
      <c r="B130" s="323">
        <v>0.13419542513587543</v>
      </c>
      <c r="C130" s="324">
        <v>0.1366508353568273</v>
      </c>
      <c r="D130" s="323">
        <v>0.1306586350401148</v>
      </c>
      <c r="E130" s="325">
        <v>0.093320261</v>
      </c>
      <c r="F130" s="338" t="s">
        <v>456</v>
      </c>
      <c r="G130" s="339" t="s">
        <v>457</v>
      </c>
      <c r="H130" s="338" t="s">
        <v>458</v>
      </c>
      <c r="I130" s="339" t="s">
        <v>459</v>
      </c>
      <c r="J130" s="355">
        <v>0</v>
      </c>
    </row>
    <row r="131" spans="1:10" ht="24.75" customHeight="1" thickBot="1">
      <c r="A131" s="45" t="s">
        <v>172</v>
      </c>
      <c r="B131" s="323">
        <v>0.8977662499859431</v>
      </c>
      <c r="C131" s="324">
        <v>0.9506096443386811</v>
      </c>
      <c r="D131" s="323">
        <v>0.8795755708046744</v>
      </c>
      <c r="E131" s="325">
        <v>0.66648518</v>
      </c>
      <c r="F131" s="338" t="s">
        <v>460</v>
      </c>
      <c r="G131" s="339" t="s">
        <v>461</v>
      </c>
      <c r="H131" s="338" t="s">
        <v>462</v>
      </c>
      <c r="I131" s="339" t="s">
        <v>262</v>
      </c>
      <c r="J131" s="356"/>
    </row>
    <row r="132" spans="1:10" ht="24.75" customHeight="1" thickBot="1">
      <c r="A132" s="45" t="s">
        <v>104</v>
      </c>
      <c r="B132" s="323">
        <v>0.10295981140309411</v>
      </c>
      <c r="C132" s="324">
        <v>0.07282636748221456</v>
      </c>
      <c r="D132" s="323">
        <v>0.074814256311363</v>
      </c>
      <c r="E132" s="325">
        <v>0.033335324</v>
      </c>
      <c r="F132" s="338" t="s">
        <v>463</v>
      </c>
      <c r="G132" s="339" t="s">
        <v>464</v>
      </c>
      <c r="H132" s="338" t="s">
        <v>465</v>
      </c>
      <c r="I132" s="339" t="s">
        <v>466</v>
      </c>
      <c r="J132" s="356"/>
    </row>
    <row r="133" spans="1:10" ht="24.75" customHeight="1" thickBot="1">
      <c r="A133" s="46" t="s">
        <v>105</v>
      </c>
      <c r="B133" s="330">
        <v>0.40384913785294035</v>
      </c>
      <c r="C133" s="357">
        <v>0.3697865656907202</v>
      </c>
      <c r="D133" s="330">
        <v>0.3378423117889408</v>
      </c>
      <c r="E133" s="332">
        <v>0.14273707</v>
      </c>
      <c r="F133" s="352" t="s">
        <v>467</v>
      </c>
      <c r="G133" s="353" t="s">
        <v>468</v>
      </c>
      <c r="H133" s="352" t="s">
        <v>469</v>
      </c>
      <c r="I133" s="353" t="s">
        <v>470</v>
      </c>
      <c r="J133" s="341"/>
    </row>
    <row r="134" spans="1:9" ht="21" customHeight="1">
      <c r="A134" s="395" t="s">
        <v>249</v>
      </c>
      <c r="B134" s="395"/>
      <c r="C134" s="395"/>
      <c r="D134" s="395"/>
      <c r="E134" s="395"/>
      <c r="F134" s="395"/>
      <c r="G134" s="395"/>
      <c r="H134" s="395"/>
      <c r="I134" s="395"/>
    </row>
  </sheetData>
  <mergeCells count="4">
    <mergeCell ref="A80:G80"/>
    <mergeCell ref="A96:I96"/>
    <mergeCell ref="A134:I134"/>
    <mergeCell ref="A52:J52"/>
  </mergeCells>
  <printOptions/>
  <pageMargins left="0.5" right="0.5" top="0.5" bottom="0.5" header="0.5" footer="0.5"/>
  <pageSetup horizontalDpi="600" verticalDpi="600" orientation="portrait" paperSize="9" scale="91" r:id="rId1"/>
  <rowBreaks count="2" manualBreakCount="2">
    <brk id="52" max="10" man="1"/>
    <brk id="97" max="10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1"/>
  <sheetViews>
    <sheetView view="pageBreakPreview" zoomScaleSheetLayoutView="100" workbookViewId="0" topLeftCell="A1">
      <selection activeCell="A27" sqref="A27"/>
    </sheetView>
  </sheetViews>
  <sheetFormatPr defaultColWidth="9.00390625" defaultRowHeight="14.25"/>
  <cols>
    <col min="1" max="1" width="37.625" style="119" customWidth="1"/>
    <col min="2" max="3" width="8.125" style="119" customWidth="1"/>
    <col min="4" max="4" width="5.875" style="119" customWidth="1"/>
    <col min="5" max="5" width="6.875" style="120" customWidth="1"/>
    <col min="6" max="8" width="5.375" style="119" customWidth="1"/>
    <col min="9" max="16384" width="9.00390625" style="23" customWidth="1"/>
  </cols>
  <sheetData>
    <row r="1" spans="1:12" s="115" customFormat="1" ht="31.5" customHeight="1" thickBot="1">
      <c r="A1" s="112" t="s">
        <v>237</v>
      </c>
      <c r="B1" s="113"/>
      <c r="C1" s="113"/>
      <c r="D1" s="113"/>
      <c r="E1" s="113"/>
      <c r="F1" s="114"/>
      <c r="G1" s="114"/>
      <c r="H1" s="114"/>
      <c r="L1" s="116"/>
    </row>
    <row r="2" spans="1:12" ht="9" customHeight="1">
      <c r="A2" s="67"/>
      <c r="B2" s="68"/>
      <c r="C2" s="68"/>
      <c r="D2" s="68"/>
      <c r="E2" s="68"/>
      <c r="F2" s="69"/>
      <c r="G2" s="69"/>
      <c r="H2" s="69"/>
      <c r="L2" s="27"/>
    </row>
    <row r="3" spans="1:12" ht="45">
      <c r="A3" s="78"/>
      <c r="B3" s="233" t="s">
        <v>474</v>
      </c>
      <c r="C3" s="234" t="s">
        <v>475</v>
      </c>
      <c r="D3" s="233" t="s">
        <v>46</v>
      </c>
      <c r="E3" s="261" t="s">
        <v>471</v>
      </c>
      <c r="F3" s="127"/>
      <c r="G3" s="127"/>
      <c r="H3" s="127"/>
      <c r="L3" s="27"/>
    </row>
    <row r="4" spans="1:12" ht="9" customHeight="1" thickBot="1">
      <c r="A4" s="79"/>
      <c r="B4" s="72"/>
      <c r="C4" s="72"/>
      <c r="D4" s="72"/>
      <c r="E4" s="72"/>
      <c r="F4" s="160"/>
      <c r="G4" s="160"/>
      <c r="H4" s="160"/>
      <c r="L4" s="27"/>
    </row>
    <row r="5" spans="1:8" ht="12" customHeight="1" thickBot="1">
      <c r="A5" s="121" t="s">
        <v>106</v>
      </c>
      <c r="B5" s="255">
        <v>4517400.61555</v>
      </c>
      <c r="C5" s="255">
        <v>3200900</v>
      </c>
      <c r="D5" s="256">
        <v>0.4112907668312038</v>
      </c>
      <c r="E5" s="254">
        <v>0.10533093700175651</v>
      </c>
      <c r="F5" s="161"/>
      <c r="G5" s="162"/>
      <c r="H5" s="162"/>
    </row>
    <row r="6" spans="1:8" ht="12" customHeight="1" thickBot="1">
      <c r="A6" s="122" t="s">
        <v>227</v>
      </c>
      <c r="B6" s="257">
        <v>0.0285</v>
      </c>
      <c r="C6" s="258">
        <v>0.0233</v>
      </c>
      <c r="D6" s="257"/>
      <c r="E6" s="257"/>
      <c r="F6" s="163"/>
      <c r="G6" s="163"/>
      <c r="H6" s="163"/>
    </row>
    <row r="7" spans="1:8" ht="12" customHeight="1" thickBot="1">
      <c r="A7" s="80" t="s">
        <v>228</v>
      </c>
      <c r="B7" s="259">
        <v>0.1457</v>
      </c>
      <c r="C7" s="260">
        <v>0.1231</v>
      </c>
      <c r="D7" s="259"/>
      <c r="E7" s="259"/>
      <c r="F7" s="163"/>
      <c r="G7" s="163"/>
      <c r="H7" s="163"/>
    </row>
    <row r="8" spans="1:8" ht="10.5" customHeight="1">
      <c r="A8" s="396"/>
      <c r="B8" s="396"/>
      <c r="C8" s="396"/>
      <c r="D8" s="396"/>
      <c r="E8" s="396"/>
      <c r="F8" s="397"/>
      <c r="G8" s="397"/>
      <c r="H8" s="397"/>
    </row>
    <row r="9" spans="1:8" s="115" customFormat="1" ht="21" customHeight="1" thickBot="1">
      <c r="A9" s="112" t="s">
        <v>307</v>
      </c>
      <c r="B9" s="113"/>
      <c r="C9" s="113"/>
      <c r="D9" s="113"/>
      <c r="E9" s="113"/>
      <c r="F9" s="113"/>
      <c r="G9" s="113"/>
      <c r="H9" s="113"/>
    </row>
    <row r="10" spans="1:8" ht="7.5" customHeight="1">
      <c r="A10" s="67"/>
      <c r="B10" s="68"/>
      <c r="C10" s="68"/>
      <c r="D10" s="68"/>
      <c r="E10" s="68"/>
      <c r="F10" s="68"/>
      <c r="G10" s="68"/>
      <c r="H10" s="69"/>
    </row>
    <row r="11" spans="1:8" ht="45">
      <c r="A11" s="70"/>
      <c r="B11" s="126" t="s">
        <v>222</v>
      </c>
      <c r="C11" s="126" t="s">
        <v>223</v>
      </c>
      <c r="D11" s="126" t="s">
        <v>224</v>
      </c>
      <c r="E11" s="261" t="s">
        <v>471</v>
      </c>
      <c r="F11" s="126" t="s">
        <v>225</v>
      </c>
      <c r="G11" s="126" t="s">
        <v>7</v>
      </c>
      <c r="H11" s="127" t="s">
        <v>226</v>
      </c>
    </row>
    <row r="12" spans="1:8" ht="7.5" customHeight="1" thickBot="1">
      <c r="A12" s="71"/>
      <c r="B12" s="72"/>
      <c r="C12" s="72"/>
      <c r="D12" s="72"/>
      <c r="E12" s="72"/>
      <c r="F12" s="72"/>
      <c r="G12" s="72"/>
      <c r="H12" s="72"/>
    </row>
    <row r="13" spans="1:8" ht="12" customHeight="1" thickBot="1">
      <c r="A13" s="222" t="s">
        <v>120</v>
      </c>
      <c r="B13" s="263">
        <v>42887690.39883</v>
      </c>
      <c r="C13" s="263">
        <v>38666296.47448909</v>
      </c>
      <c r="D13" s="264">
        <v>0.10917502603659135</v>
      </c>
      <c r="E13" s="306" t="s">
        <v>473</v>
      </c>
      <c r="F13" s="307">
        <v>0.6262639424286351</v>
      </c>
      <c r="G13" s="308">
        <v>2249.638919032659</v>
      </c>
      <c r="H13" s="266">
        <v>1684.872811731659</v>
      </c>
    </row>
    <row r="14" spans="1:8" ht="12" customHeight="1" thickBot="1">
      <c r="A14" s="284" t="s">
        <v>292</v>
      </c>
      <c r="B14" s="267">
        <v>20660355.5997</v>
      </c>
      <c r="C14" s="267">
        <v>16868740.68455</v>
      </c>
      <c r="D14" s="264">
        <v>0.22477166411258698</v>
      </c>
      <c r="E14" s="309">
        <v>0.4817315972851648</v>
      </c>
      <c r="F14" s="310">
        <v>0.5027335406487786</v>
      </c>
      <c r="G14" s="311">
        <v>2274.52569814728</v>
      </c>
      <c r="H14" s="269">
        <v>1246.741913579571</v>
      </c>
    </row>
    <row r="15" spans="1:8" ht="12" customHeight="1" thickBot="1">
      <c r="A15" s="284" t="s">
        <v>293</v>
      </c>
      <c r="B15" s="267">
        <v>13297003.72893</v>
      </c>
      <c r="C15" s="267">
        <v>11935837.48031601</v>
      </c>
      <c r="D15" s="264">
        <v>0.11404028002716671</v>
      </c>
      <c r="E15" s="309">
        <v>0.31004242954740113</v>
      </c>
      <c r="F15" s="310">
        <v>0.5355088318089708</v>
      </c>
      <c r="G15" s="311">
        <v>2130.2230730997444</v>
      </c>
      <c r="H15" s="269">
        <v>1411.5246504716156</v>
      </c>
    </row>
    <row r="16" spans="1:8" ht="12" customHeight="1" thickBot="1">
      <c r="A16" s="284" t="s">
        <v>294</v>
      </c>
      <c r="B16" s="267">
        <v>4540856.1280000005</v>
      </c>
      <c r="C16" s="267">
        <v>2413704.3125442225</v>
      </c>
      <c r="D16" s="264">
        <v>0.8812810270093121</v>
      </c>
      <c r="E16" s="309">
        <v>0.10587784247117858</v>
      </c>
      <c r="F16" s="310">
        <v>0.35334277364711075</v>
      </c>
      <c r="G16" s="311">
        <v>6172.409586312062</v>
      </c>
      <c r="H16" s="269">
        <v>3535.328368097925</v>
      </c>
    </row>
    <row r="17" spans="1:8" ht="12" customHeight="1" thickBot="1">
      <c r="A17" s="284" t="s">
        <v>295</v>
      </c>
      <c r="B17" s="267">
        <v>2282459.9125699997</v>
      </c>
      <c r="C17" s="267">
        <v>1970030.2203115013</v>
      </c>
      <c r="D17" s="264">
        <v>0.15859131958346162</v>
      </c>
      <c r="E17" s="309">
        <v>0.0532194644044592</v>
      </c>
      <c r="F17" s="310">
        <v>0.5313060649571468</v>
      </c>
      <c r="G17" s="311">
        <v>2403.0104386291046</v>
      </c>
      <c r="H17" s="269">
        <v>1665.2220870967183</v>
      </c>
    </row>
    <row r="18" spans="1:8" ht="12" customHeight="1" thickBot="1">
      <c r="A18" s="262" t="s">
        <v>472</v>
      </c>
      <c r="B18" s="267">
        <v>540035.8302</v>
      </c>
      <c r="C18" s="267">
        <v>549168.6713782665</v>
      </c>
      <c r="D18" s="264">
        <v>-0.0166303025905421</v>
      </c>
      <c r="E18" s="309">
        <v>0.012591860862125895</v>
      </c>
      <c r="F18" s="310">
        <v>0.8311059637058064</v>
      </c>
      <c r="G18" s="311">
        <v>3970.5955161595302</v>
      </c>
      <c r="H18" s="269">
        <v>3615.729918532276</v>
      </c>
    </row>
    <row r="19" spans="1:8" ht="12" customHeight="1" thickBot="1">
      <c r="A19" s="284" t="s">
        <v>297</v>
      </c>
      <c r="B19" s="267">
        <v>22227334.79913</v>
      </c>
      <c r="C19" s="267">
        <v>21797555.789939098</v>
      </c>
      <c r="D19" s="264">
        <v>0.01971684409631247</v>
      </c>
      <c r="E19" s="309">
        <v>0.5182684027148353</v>
      </c>
      <c r="F19" s="310">
        <v>0.7410857171132702</v>
      </c>
      <c r="G19" s="311">
        <v>2496.3191052092106</v>
      </c>
      <c r="H19" s="269">
        <v>2432.6869782447498</v>
      </c>
    </row>
    <row r="20" spans="1:8" ht="12" customHeight="1" thickBot="1">
      <c r="A20" s="284" t="s">
        <v>298</v>
      </c>
      <c r="B20" s="267">
        <v>7435007.79007</v>
      </c>
      <c r="C20" s="267">
        <v>7602701.720120001</v>
      </c>
      <c r="D20" s="264">
        <v>-0.022057149711162682</v>
      </c>
      <c r="E20" s="309">
        <v>0.17335994829585955</v>
      </c>
      <c r="F20" s="310">
        <v>0.7894138605134589</v>
      </c>
      <c r="G20" s="311">
        <v>2699.5966843895476</v>
      </c>
      <c r="H20" s="269">
        <v>2812.145155358299</v>
      </c>
    </row>
    <row r="21" spans="1:8" ht="12" customHeight="1" thickBot="1">
      <c r="A21" s="284" t="s">
        <v>299</v>
      </c>
      <c r="B21" s="267">
        <v>6603421.29067</v>
      </c>
      <c r="C21" s="267">
        <v>6202466.9119591</v>
      </c>
      <c r="D21" s="264">
        <v>0.06464433980902218</v>
      </c>
      <c r="E21" s="309">
        <v>0.15397008393928682</v>
      </c>
      <c r="F21" s="310">
        <v>0.7783366108916723</v>
      </c>
      <c r="G21" s="311">
        <v>2795.7839685807353</v>
      </c>
      <c r="H21" s="269">
        <v>2561.103727497806</v>
      </c>
    </row>
    <row r="22" spans="1:8" ht="12" customHeight="1" thickBot="1">
      <c r="A22" s="284" t="s">
        <v>300</v>
      </c>
      <c r="B22" s="267">
        <v>5024839.32456</v>
      </c>
      <c r="C22" s="267">
        <v>4842984.924769999</v>
      </c>
      <c r="D22" s="264">
        <v>0.037550065221117146</v>
      </c>
      <c r="E22" s="309">
        <v>0.11716274012034653</v>
      </c>
      <c r="F22" s="310">
        <v>0.7275921442284408</v>
      </c>
      <c r="G22" s="311">
        <v>2907.859145790001</v>
      </c>
      <c r="H22" s="269">
        <v>2618.574072593118</v>
      </c>
    </row>
    <row r="23" spans="1:8" ht="12" customHeight="1" thickBot="1">
      <c r="A23" s="236" t="s">
        <v>296</v>
      </c>
      <c r="B23" s="270">
        <v>3164066.3938299995</v>
      </c>
      <c r="C23" s="270">
        <v>3149402.2330899974</v>
      </c>
      <c r="D23" s="264">
        <v>0.004656172713008555</v>
      </c>
      <c r="E23" s="312">
        <v>0.0737756303593424</v>
      </c>
      <c r="F23" s="313">
        <v>0.5704895929510853</v>
      </c>
      <c r="G23" s="314">
        <v>1715.3716878029786</v>
      </c>
      <c r="H23" s="272">
        <v>1800.7758240215048</v>
      </c>
    </row>
    <row r="24" spans="1:8" ht="60.75" customHeight="1">
      <c r="A24" s="396" t="s">
        <v>245</v>
      </c>
      <c r="B24" s="396"/>
      <c r="C24" s="396"/>
      <c r="D24" s="396"/>
      <c r="E24" s="396"/>
      <c r="F24" s="396"/>
      <c r="G24" s="396"/>
      <c r="H24" s="396"/>
    </row>
    <row r="25" spans="1:8" s="115" customFormat="1" ht="20.25" customHeight="1" thickBot="1">
      <c r="A25" s="112" t="s">
        <v>306</v>
      </c>
      <c r="B25" s="113"/>
      <c r="C25" s="113"/>
      <c r="D25" s="113"/>
      <c r="E25" s="113"/>
      <c r="F25" s="114"/>
      <c r="G25" s="114"/>
      <c r="H25" s="114"/>
    </row>
    <row r="26" spans="1:8" ht="7.5" customHeight="1">
      <c r="A26" s="67"/>
      <c r="B26" s="68"/>
      <c r="C26" s="68"/>
      <c r="D26" s="68"/>
      <c r="E26" s="68"/>
      <c r="F26" s="27"/>
      <c r="G26" s="27"/>
      <c r="H26" s="27"/>
    </row>
    <row r="27" spans="1:8" ht="45" customHeight="1" thickBot="1">
      <c r="A27" s="70"/>
      <c r="B27" s="233" t="s">
        <v>319</v>
      </c>
      <c r="C27" s="305" t="s">
        <v>320</v>
      </c>
      <c r="D27" s="233" t="s">
        <v>46</v>
      </c>
      <c r="E27" s="261" t="s">
        <v>471</v>
      </c>
      <c r="F27" s="27"/>
      <c r="G27" s="27"/>
      <c r="H27" s="27"/>
    </row>
    <row r="28" spans="1:8" ht="7.5" customHeight="1" thickBot="1">
      <c r="A28" s="71"/>
      <c r="B28" s="237"/>
      <c r="C28" s="238"/>
      <c r="D28" s="237"/>
      <c r="E28" s="238"/>
      <c r="F28" s="27"/>
      <c r="G28" s="27"/>
      <c r="H28" s="27"/>
    </row>
    <row r="29" spans="1:8" ht="12" customHeight="1" thickBot="1">
      <c r="A29" s="121" t="s">
        <v>120</v>
      </c>
      <c r="B29" s="263">
        <v>7232629.39665</v>
      </c>
      <c r="C29" s="263">
        <v>7819353.859477418</v>
      </c>
      <c r="D29" s="273">
        <v>-0.07503490357023312</v>
      </c>
      <c r="E29" s="275">
        <v>0.16864114922932083</v>
      </c>
      <c r="F29" s="27"/>
      <c r="G29" s="27"/>
      <c r="H29" s="27"/>
    </row>
    <row r="30" spans="1:8" ht="12" customHeight="1" thickBot="1">
      <c r="A30" s="122" t="s">
        <v>229</v>
      </c>
      <c r="B30" s="267">
        <v>870436.21328</v>
      </c>
      <c r="C30" s="267">
        <v>994531.639466</v>
      </c>
      <c r="D30" s="264">
        <v>-0.12477775594211493</v>
      </c>
      <c r="E30" s="276">
        <v>0.020295712013994254</v>
      </c>
      <c r="F30" s="27"/>
      <c r="G30" s="27"/>
      <c r="H30" s="27"/>
    </row>
    <row r="31" spans="1:8" ht="12" customHeight="1" thickBot="1">
      <c r="A31" s="125" t="s">
        <v>230</v>
      </c>
      <c r="B31" s="270">
        <v>6362193.18337</v>
      </c>
      <c r="C31" s="270">
        <v>6825867.220011419</v>
      </c>
      <c r="D31" s="274">
        <v>-0.06792895637964713</v>
      </c>
      <c r="E31" s="277">
        <v>0.1483454372153266</v>
      </c>
      <c r="F31" s="27"/>
      <c r="G31" s="27"/>
      <c r="H31" s="27"/>
    </row>
    <row r="32" spans="1:8" ht="12" customHeight="1" thickBot="1">
      <c r="A32" s="73"/>
      <c r="B32" s="239"/>
      <c r="C32" s="240"/>
      <c r="D32" s="241"/>
      <c r="E32" s="242"/>
      <c r="F32" s="27"/>
      <c r="G32" s="27"/>
      <c r="H32" s="27"/>
    </row>
    <row r="33" spans="1:8" s="115" customFormat="1" ht="26.25" customHeight="1" thickBot="1">
      <c r="A33" s="112" t="s">
        <v>238</v>
      </c>
      <c r="B33" s="113"/>
      <c r="C33" s="113"/>
      <c r="D33" s="113"/>
      <c r="E33" s="113"/>
      <c r="F33" s="113"/>
      <c r="G33" s="113"/>
      <c r="H33" s="113"/>
    </row>
    <row r="34" spans="1:8" ht="7.5" customHeight="1">
      <c r="A34" s="67"/>
      <c r="B34" s="68"/>
      <c r="C34" s="68"/>
      <c r="D34" s="68"/>
      <c r="E34" s="68"/>
      <c r="F34" s="68"/>
      <c r="G34" s="68"/>
      <c r="H34" s="69"/>
    </row>
    <row r="35" spans="1:8" ht="45" customHeight="1" thickBot="1">
      <c r="A35" s="76"/>
      <c r="B35" s="233" t="s">
        <v>474</v>
      </c>
      <c r="C35" s="305" t="s">
        <v>320</v>
      </c>
      <c r="D35" s="233" t="s">
        <v>46</v>
      </c>
      <c r="E35" s="261" t="s">
        <v>471</v>
      </c>
      <c r="F35" s="233" t="s">
        <v>5</v>
      </c>
      <c r="G35" s="233" t="s">
        <v>476</v>
      </c>
      <c r="H35" s="233" t="s">
        <v>477</v>
      </c>
    </row>
    <row r="36" spans="1:8" ht="7.5" customHeight="1" thickBot="1">
      <c r="A36" s="77"/>
      <c r="B36" s="237"/>
      <c r="C36" s="238"/>
      <c r="D36" s="237"/>
      <c r="E36" s="238"/>
      <c r="F36" s="237"/>
      <c r="G36" s="237"/>
      <c r="H36" s="237"/>
    </row>
    <row r="37" spans="1:8" ht="12" customHeight="1" thickBot="1">
      <c r="A37" s="222" t="s">
        <v>120</v>
      </c>
      <c r="B37" s="263">
        <v>17067662.09394</v>
      </c>
      <c r="C37" s="263">
        <v>14799721.46737</v>
      </c>
      <c r="D37" s="273">
        <v>0.1532421155067203</v>
      </c>
      <c r="E37" s="278">
        <v>0.3979617912557403</v>
      </c>
      <c r="F37" s="265">
        <v>0.6799668064836968</v>
      </c>
      <c r="G37" s="315">
        <v>2817.7281365968793</v>
      </c>
      <c r="H37" s="279">
        <v>2300.2686122325945</v>
      </c>
    </row>
    <row r="38" spans="1:8" ht="12" customHeight="1" thickBot="1">
      <c r="A38" s="284" t="s">
        <v>292</v>
      </c>
      <c r="B38" s="267">
        <v>7515799.741470001</v>
      </c>
      <c r="C38" s="267">
        <v>6594172.40354</v>
      </c>
      <c r="D38" s="264">
        <v>0.1397639129718895</v>
      </c>
      <c r="E38" s="280">
        <v>0.17524375109915075</v>
      </c>
      <c r="F38" s="268">
        <v>0.579661696806719</v>
      </c>
      <c r="G38" s="316">
        <v>2856.6390188839846</v>
      </c>
      <c r="H38" s="281">
        <v>2558.2906135730623</v>
      </c>
    </row>
    <row r="39" spans="1:8" ht="12" customHeight="1" thickBot="1">
      <c r="A39" s="284" t="s">
        <v>293</v>
      </c>
      <c r="B39" s="267">
        <v>5990257.286470001</v>
      </c>
      <c r="C39" s="267">
        <v>5381017.1000827225</v>
      </c>
      <c r="D39" s="264">
        <v>0.11322026580772482</v>
      </c>
      <c r="E39" s="280">
        <v>0.13967311437767277</v>
      </c>
      <c r="F39" s="268">
        <v>0.6069056377947962</v>
      </c>
      <c r="G39" s="316">
        <v>3036.6080569715996</v>
      </c>
      <c r="H39" s="281">
        <v>2871.7658007766513</v>
      </c>
    </row>
    <row r="40" spans="1:8" ht="12" customHeight="1" thickBot="1">
      <c r="A40" s="284" t="s">
        <v>294</v>
      </c>
      <c r="B40" s="267">
        <v>772122.5769999999</v>
      </c>
      <c r="C40" s="267">
        <v>539506.90366</v>
      </c>
      <c r="D40" s="264">
        <v>0.43116347865419646</v>
      </c>
      <c r="E40" s="280">
        <v>0.01800336110011333</v>
      </c>
      <c r="F40" s="268">
        <v>0.25195223546907963</v>
      </c>
      <c r="G40" s="316">
        <v>6974.764919231774</v>
      </c>
      <c r="H40" s="281">
        <v>7107.9828717034015</v>
      </c>
    </row>
    <row r="41" spans="1:8" ht="12" customHeight="1" thickBot="1">
      <c r="A41" s="284" t="s">
        <v>295</v>
      </c>
      <c r="B41" s="267">
        <v>425602.155</v>
      </c>
      <c r="C41" s="267">
        <v>352339.23078999994</v>
      </c>
      <c r="D41" s="264">
        <v>0.20793291750604403</v>
      </c>
      <c r="E41" s="280">
        <v>0.009923643615269399</v>
      </c>
      <c r="F41" s="268">
        <v>0.6009605543468172</v>
      </c>
      <c r="G41" s="316">
        <v>3122.5130594260795</v>
      </c>
      <c r="H41" s="281">
        <v>1670.8268101433225</v>
      </c>
    </row>
    <row r="42" spans="1:8" ht="12" customHeight="1" thickBot="1">
      <c r="A42" s="262" t="s">
        <v>472</v>
      </c>
      <c r="B42" s="267">
        <v>327817.723</v>
      </c>
      <c r="C42" s="267">
        <v>321309.16900727747</v>
      </c>
      <c r="D42" s="264">
        <v>0.020256359358904907</v>
      </c>
      <c r="E42" s="280">
        <v>0.0076436320060952285</v>
      </c>
      <c r="F42" s="268">
        <v>0.8260204977173606</v>
      </c>
      <c r="G42" s="316">
        <v>5986.762888975262</v>
      </c>
      <c r="H42" s="281">
        <v>8132.763590077048</v>
      </c>
    </row>
    <row r="43" spans="1:8" ht="12" customHeight="1" thickBot="1">
      <c r="A43" s="284" t="s">
        <v>297</v>
      </c>
      <c r="B43" s="267">
        <v>9551862.35247</v>
      </c>
      <c r="C43" s="267">
        <v>8205549.063829999</v>
      </c>
      <c r="D43" s="264">
        <v>0.1640735163688849</v>
      </c>
      <c r="E43" s="280">
        <v>0.22271804015658955</v>
      </c>
      <c r="F43" s="268">
        <v>0.7572640056119786</v>
      </c>
      <c r="G43" s="316">
        <v>3350.200659447246</v>
      </c>
      <c r="H43" s="281">
        <v>2361.867961656444</v>
      </c>
    </row>
    <row r="44" spans="1:8" ht="12" customHeight="1" thickBot="1">
      <c r="A44" s="284" t="s">
        <v>298</v>
      </c>
      <c r="B44" s="267">
        <v>2998864.39887</v>
      </c>
      <c r="C44" s="267">
        <v>2835053.10802</v>
      </c>
      <c r="D44" s="264">
        <v>0.05778067803618869</v>
      </c>
      <c r="E44" s="280">
        <v>0.06992366273358033</v>
      </c>
      <c r="F44" s="268">
        <v>0.7828405221505214</v>
      </c>
      <c r="G44" s="316">
        <v>3077.0997967722355</v>
      </c>
      <c r="H44" s="281">
        <v>2412.773551680436</v>
      </c>
    </row>
    <row r="45" spans="1:8" ht="12" customHeight="1" thickBot="1">
      <c r="A45" s="284" t="s">
        <v>299</v>
      </c>
      <c r="B45" s="267">
        <v>4176019.74656</v>
      </c>
      <c r="C45" s="267">
        <v>3438765.061066303</v>
      </c>
      <c r="D45" s="264">
        <v>0.21439518908717958</v>
      </c>
      <c r="E45" s="280">
        <v>0.09737105700319838</v>
      </c>
      <c r="F45" s="268">
        <v>0.7770222373189103</v>
      </c>
      <c r="G45" s="316">
        <v>3495.887084891806</v>
      </c>
      <c r="H45" s="281">
        <v>2335.785687461313</v>
      </c>
    </row>
    <row r="46" spans="1:8" ht="12" customHeight="1" thickBot="1">
      <c r="A46" s="284" t="s">
        <v>300</v>
      </c>
      <c r="B46" s="267">
        <v>1697771.15012</v>
      </c>
      <c r="C46" s="267">
        <v>1314430.5653707641</v>
      </c>
      <c r="D46" s="264">
        <v>0.2916400415879754</v>
      </c>
      <c r="E46" s="280">
        <v>0.03958644390340768</v>
      </c>
      <c r="F46" s="268">
        <v>0.8210398745564002</v>
      </c>
      <c r="G46" s="316">
        <v>5499.344352675335</v>
      </c>
      <c r="H46" s="281">
        <v>3294.373443387317</v>
      </c>
    </row>
    <row r="47" spans="1:8" ht="12" customHeight="1" thickBot="1">
      <c r="A47" s="236" t="s">
        <v>296</v>
      </c>
      <c r="B47" s="270">
        <v>679207.056919999</v>
      </c>
      <c r="C47" s="270">
        <v>617300.3293729322</v>
      </c>
      <c r="D47" s="264">
        <v>0.10028623767292166</v>
      </c>
      <c r="E47" s="282">
        <v>0.015836876516403135</v>
      </c>
      <c r="F47" s="271">
        <v>0.4533904002483563</v>
      </c>
      <c r="G47" s="317">
        <v>2824.9499422293193</v>
      </c>
      <c r="H47" s="283">
        <v>2209.7782462603723</v>
      </c>
    </row>
    <row r="48" spans="1:8" ht="58.5" customHeight="1">
      <c r="A48" s="396" t="s">
        <v>245</v>
      </c>
      <c r="B48" s="396"/>
      <c r="C48" s="396"/>
      <c r="D48" s="396"/>
      <c r="E48" s="396"/>
      <c r="F48" s="396"/>
      <c r="G48" s="396"/>
      <c r="H48" s="396"/>
    </row>
    <row r="49" spans="1:8" s="115" customFormat="1" ht="31.5" customHeight="1" thickBot="1">
      <c r="A49" s="112" t="s">
        <v>239</v>
      </c>
      <c r="B49" s="113"/>
      <c r="C49" s="113"/>
      <c r="D49" s="114"/>
      <c r="E49" s="114"/>
      <c r="F49" s="114"/>
      <c r="G49" s="114"/>
      <c r="H49" s="114"/>
    </row>
    <row r="50" spans="1:8" ht="7.5" customHeight="1">
      <c r="A50" s="67"/>
      <c r="B50" s="68"/>
      <c r="C50" s="68"/>
      <c r="D50" s="69"/>
      <c r="E50" s="69"/>
      <c r="F50" s="69"/>
      <c r="G50" s="69"/>
      <c r="H50" s="69"/>
    </row>
    <row r="51" spans="1:8" ht="23.25" thickBot="1">
      <c r="A51" s="78"/>
      <c r="B51" s="233" t="s">
        <v>474</v>
      </c>
      <c r="C51" s="305" t="s">
        <v>320</v>
      </c>
      <c r="D51" s="69"/>
      <c r="E51" s="69"/>
      <c r="F51" s="69"/>
      <c r="G51" s="69"/>
      <c r="H51" s="69"/>
    </row>
    <row r="52" spans="1:8" ht="7.5" customHeight="1" thickBot="1">
      <c r="A52" s="79"/>
      <c r="B52" s="237"/>
      <c r="C52" s="238"/>
      <c r="D52" s="69"/>
      <c r="E52" s="69"/>
      <c r="F52" s="69"/>
      <c r="G52" s="69"/>
      <c r="H52" s="69"/>
    </row>
    <row r="53" spans="1:8" ht="12" customHeight="1">
      <c r="A53" s="285" t="s">
        <v>120</v>
      </c>
      <c r="B53" s="286">
        <v>0.4625</v>
      </c>
      <c r="C53" s="235">
        <v>0.4006</v>
      </c>
      <c r="D53" s="69"/>
      <c r="E53" s="69"/>
      <c r="F53" s="69"/>
      <c r="G53" s="69"/>
      <c r="H53" s="69"/>
    </row>
    <row r="54" spans="1:8" ht="12" customHeight="1">
      <c r="A54" s="287" t="s">
        <v>301</v>
      </c>
      <c r="B54" s="289">
        <v>0.4672</v>
      </c>
      <c r="C54" s="288">
        <v>0.351</v>
      </c>
      <c r="D54" s="69"/>
      <c r="E54" s="69"/>
      <c r="F54" s="69"/>
      <c r="G54" s="69"/>
      <c r="H54" s="69"/>
    </row>
    <row r="55" spans="1:8" ht="12" customHeight="1">
      <c r="A55" s="287" t="s">
        <v>302</v>
      </c>
      <c r="B55" s="289">
        <v>0.6592</v>
      </c>
      <c r="C55" s="288">
        <v>0.5646</v>
      </c>
      <c r="D55" s="69"/>
      <c r="E55" s="69"/>
      <c r="F55" s="69"/>
      <c r="G55" s="69"/>
      <c r="H55" s="69"/>
    </row>
    <row r="56" spans="1:8" ht="12" customHeight="1">
      <c r="A56" s="287" t="s">
        <v>303</v>
      </c>
      <c r="B56" s="289">
        <v>0.5271</v>
      </c>
      <c r="C56" s="288">
        <v>0.4104</v>
      </c>
      <c r="D56" s="69"/>
      <c r="E56" s="69"/>
      <c r="F56" s="69"/>
      <c r="G56" s="69"/>
      <c r="H56" s="69"/>
    </row>
    <row r="57" spans="1:8" ht="12" customHeight="1" thickBot="1">
      <c r="A57" s="236" t="s">
        <v>304</v>
      </c>
      <c r="B57" s="290">
        <v>0.2625</v>
      </c>
      <c r="C57" s="241">
        <v>0.1496</v>
      </c>
      <c r="D57" s="69"/>
      <c r="E57" s="69"/>
      <c r="F57" s="69"/>
      <c r="G57" s="69"/>
      <c r="H57" s="69"/>
    </row>
    <row r="58" spans="1:8" ht="15">
      <c r="A58" s="74"/>
      <c r="B58" s="117"/>
      <c r="C58" s="117"/>
      <c r="D58" s="117"/>
      <c r="E58" s="117"/>
      <c r="F58" s="117"/>
      <c r="G58" s="117"/>
      <c r="H58" s="117"/>
    </row>
    <row r="59" spans="1:5" s="115" customFormat="1" ht="31.5" customHeight="1" thickBot="1">
      <c r="A59" s="112" t="s">
        <v>240</v>
      </c>
      <c r="B59" s="113"/>
      <c r="C59" s="113"/>
      <c r="D59" s="113"/>
      <c r="E59" s="113"/>
    </row>
    <row r="60" spans="1:8" ht="7.5" customHeight="1">
      <c r="A60" s="67"/>
      <c r="B60" s="68"/>
      <c r="C60" s="68"/>
      <c r="D60" s="68"/>
      <c r="E60" s="68"/>
      <c r="F60" s="23"/>
      <c r="G60" s="23"/>
      <c r="H60" s="23"/>
    </row>
    <row r="61" spans="1:8" ht="34.5" thickBot="1">
      <c r="A61" s="70"/>
      <c r="B61" s="233" t="s">
        <v>474</v>
      </c>
      <c r="C61" s="305" t="s">
        <v>320</v>
      </c>
      <c r="D61" s="233" t="s">
        <v>46</v>
      </c>
      <c r="E61" s="305" t="s">
        <v>305</v>
      </c>
      <c r="F61" s="23"/>
      <c r="G61" s="23"/>
      <c r="H61" s="23"/>
    </row>
    <row r="62" spans="1:8" ht="7.5" customHeight="1" thickBot="1">
      <c r="A62" s="71"/>
      <c r="B62" s="237"/>
      <c r="C62" s="238"/>
      <c r="D62" s="237"/>
      <c r="E62" s="238"/>
      <c r="F62" s="23"/>
      <c r="G62" s="23"/>
      <c r="H62" s="23"/>
    </row>
    <row r="63" spans="1:8" ht="12" customHeight="1" thickBot="1">
      <c r="A63" s="121" t="s">
        <v>120</v>
      </c>
      <c r="B63" s="263">
        <v>110827724</v>
      </c>
      <c r="C63" s="263">
        <v>91036626.94900496</v>
      </c>
      <c r="D63" s="273">
        <v>0.21739708196879048</v>
      </c>
      <c r="E63" s="291" t="s">
        <v>473</v>
      </c>
      <c r="F63" s="23"/>
      <c r="G63" s="23"/>
      <c r="H63" s="23"/>
    </row>
    <row r="64" spans="1:8" ht="12" customHeight="1" thickBot="1">
      <c r="A64" s="123" t="s">
        <v>229</v>
      </c>
      <c r="B64" s="267">
        <v>68989423.20832</v>
      </c>
      <c r="C64" s="267">
        <v>62279331.802975446</v>
      </c>
      <c r="D64" s="264">
        <v>0.10774186573761502</v>
      </c>
      <c r="E64" s="276">
        <v>0.6224924659494045</v>
      </c>
      <c r="F64" s="23"/>
      <c r="G64" s="23"/>
      <c r="H64" s="23"/>
    </row>
    <row r="65" spans="1:8" ht="12" customHeight="1" thickBot="1">
      <c r="A65" s="123" t="s">
        <v>231</v>
      </c>
      <c r="B65" s="267">
        <v>13003502.79323</v>
      </c>
      <c r="C65" s="267">
        <v>8863148.41809</v>
      </c>
      <c r="D65" s="264">
        <v>0.4671426201878093</v>
      </c>
      <c r="E65" s="276">
        <v>0.11733077540444664</v>
      </c>
      <c r="F65" s="27"/>
      <c r="G65" s="27"/>
      <c r="H65" s="27"/>
    </row>
    <row r="66" spans="1:8" ht="12" customHeight="1" thickBot="1">
      <c r="A66" s="75" t="s">
        <v>230</v>
      </c>
      <c r="B66" s="270">
        <v>30372736.526480004</v>
      </c>
      <c r="C66" s="270">
        <v>19894146.72793952</v>
      </c>
      <c r="D66" s="274">
        <v>0.5267172270235776</v>
      </c>
      <c r="E66" s="277">
        <v>0.2740535980553025</v>
      </c>
      <c r="F66" s="27"/>
      <c r="G66" s="27"/>
      <c r="H66" s="27"/>
    </row>
    <row r="67" spans="1:8" ht="10.5" customHeight="1">
      <c r="A67" s="396"/>
      <c r="B67" s="396"/>
      <c r="C67" s="396"/>
      <c r="D67" s="396"/>
      <c r="E67" s="396"/>
      <c r="F67" s="397"/>
      <c r="G67" s="397"/>
      <c r="H67" s="397"/>
    </row>
    <row r="68" spans="1:8" s="115" customFormat="1" ht="31.5" customHeight="1">
      <c r="A68" s="118" t="s">
        <v>241</v>
      </c>
      <c r="B68" s="114"/>
      <c r="C68" s="114"/>
      <c r="D68" s="114"/>
      <c r="E68" s="114"/>
      <c r="F68" s="114"/>
      <c r="G68" s="114"/>
      <c r="H68" s="114"/>
    </row>
    <row r="69" spans="1:5" s="115" customFormat="1" ht="17.25" customHeight="1" thickBot="1">
      <c r="A69" s="118" t="s">
        <v>235</v>
      </c>
      <c r="B69" s="114"/>
      <c r="C69" s="114"/>
      <c r="D69" s="114"/>
      <c r="E69" s="114"/>
    </row>
    <row r="70" spans="1:8" ht="7.5" customHeight="1">
      <c r="A70" s="67"/>
      <c r="B70" s="68"/>
      <c r="C70" s="68"/>
      <c r="D70" s="68"/>
      <c r="E70" s="68"/>
      <c r="F70" s="23"/>
      <c r="G70" s="23"/>
      <c r="H70" s="23"/>
    </row>
    <row r="71" spans="1:8" ht="33.75">
      <c r="A71" s="78"/>
      <c r="B71" s="233" t="s">
        <v>474</v>
      </c>
      <c r="C71" s="234" t="s">
        <v>320</v>
      </c>
      <c r="D71" s="233" t="s">
        <v>46</v>
      </c>
      <c r="E71" s="261" t="s">
        <v>478</v>
      </c>
      <c r="F71" s="23"/>
      <c r="G71" s="23"/>
      <c r="H71" s="23"/>
    </row>
    <row r="72" spans="1:8" ht="7.5" customHeight="1" thickBot="1">
      <c r="A72" s="79"/>
      <c r="B72" s="72"/>
      <c r="C72" s="72"/>
      <c r="D72" s="72"/>
      <c r="E72" s="72"/>
      <c r="F72" s="23"/>
      <c r="G72" s="23"/>
      <c r="H72" s="23"/>
    </row>
    <row r="73" spans="1:8" ht="12" customHeight="1" thickBot="1">
      <c r="A73" s="292" t="s">
        <v>120</v>
      </c>
      <c r="B73" s="293">
        <v>105608459.75845765</v>
      </c>
      <c r="C73" s="293">
        <v>87529589.13968138</v>
      </c>
      <c r="D73" s="294">
        <v>0.206545818350931</v>
      </c>
      <c r="E73" s="301">
        <v>1.0795737339450338</v>
      </c>
      <c r="F73" s="23"/>
      <c r="G73" s="23"/>
      <c r="H73" s="23"/>
    </row>
    <row r="74" spans="1:8" ht="12" customHeight="1" thickBot="1">
      <c r="A74" s="292" t="s">
        <v>480</v>
      </c>
      <c r="B74" s="293">
        <v>43743332.78783271</v>
      </c>
      <c r="C74" s="293">
        <v>39814574.856329575</v>
      </c>
      <c r="D74" s="294">
        <v>0.09867637531431672</v>
      </c>
      <c r="E74" s="302">
        <v>0.44716259683144216</v>
      </c>
      <c r="F74" s="23"/>
      <c r="G74" s="23"/>
      <c r="H74" s="23"/>
    </row>
    <row r="75" spans="1:8" ht="12" customHeight="1" thickBot="1">
      <c r="A75" s="122" t="s">
        <v>232</v>
      </c>
      <c r="B75" s="295">
        <v>14543605.248040203</v>
      </c>
      <c r="C75" s="295">
        <v>11387625.44369631</v>
      </c>
      <c r="D75" s="296">
        <v>0.2771411669577615</v>
      </c>
      <c r="E75" s="303">
        <v>0.14867080022338783</v>
      </c>
      <c r="F75" s="23"/>
      <c r="G75" s="23"/>
      <c r="H75" s="23"/>
    </row>
    <row r="76" spans="1:8" ht="12" customHeight="1" thickBot="1">
      <c r="A76" s="122" t="s">
        <v>233</v>
      </c>
      <c r="B76" s="295">
        <v>10507232.0157726</v>
      </c>
      <c r="C76" s="295">
        <v>9341084.6407</v>
      </c>
      <c r="D76" s="296">
        <v>0.12484068177603103</v>
      </c>
      <c r="E76" s="303">
        <v>0.10740930912768093</v>
      </c>
      <c r="F76" s="23"/>
      <c r="G76" s="23"/>
      <c r="H76" s="23"/>
    </row>
    <row r="77" spans="1:8" ht="12" customHeight="1" thickBot="1">
      <c r="A77" s="122" t="s">
        <v>234</v>
      </c>
      <c r="B77" s="295">
        <v>13517490.894655775</v>
      </c>
      <c r="C77" s="295">
        <v>9308855.476544347</v>
      </c>
      <c r="D77" s="296">
        <v>0.4521109419644538</v>
      </c>
      <c r="E77" s="303">
        <v>0.13818143122329593</v>
      </c>
      <c r="F77" s="23"/>
      <c r="G77" s="23"/>
      <c r="H77" s="23"/>
    </row>
    <row r="78" spans="1:8" ht="12" customHeight="1" thickBot="1">
      <c r="A78" s="297" t="s">
        <v>481</v>
      </c>
      <c r="B78" s="298">
        <v>10005525.745331237</v>
      </c>
      <c r="C78" s="298">
        <v>8534292.16567</v>
      </c>
      <c r="D78" s="296">
        <v>0.17239081473908446</v>
      </c>
      <c r="E78" s="303">
        <v>0.10228065832676209</v>
      </c>
      <c r="F78" s="23"/>
      <c r="G78" s="23"/>
      <c r="H78" s="23"/>
    </row>
    <row r="79" spans="1:8" ht="12" customHeight="1" thickBot="1">
      <c r="A79" s="125" t="s">
        <v>129</v>
      </c>
      <c r="B79" s="299">
        <v>13291273.066825116</v>
      </c>
      <c r="C79" s="299">
        <v>9143156.55674116</v>
      </c>
      <c r="D79" s="300">
        <v>0.45368538582286355</v>
      </c>
      <c r="E79" s="304">
        <v>0.13586893821246473</v>
      </c>
      <c r="F79" s="23"/>
      <c r="G79" s="23"/>
      <c r="H79" s="23"/>
    </row>
    <row r="80" spans="1:8" ht="11.25" customHeight="1">
      <c r="A80" s="131" t="s">
        <v>479</v>
      </c>
      <c r="B80" s="73"/>
      <c r="C80" s="73"/>
      <c r="D80" s="73"/>
      <c r="E80" s="73"/>
      <c r="F80" s="23"/>
      <c r="G80" s="23"/>
      <c r="H80" s="23"/>
    </row>
    <row r="81" spans="1:8" ht="21" customHeight="1">
      <c r="A81" s="397"/>
      <c r="B81" s="397"/>
      <c r="C81" s="397"/>
      <c r="D81" s="397"/>
      <c r="E81" s="397"/>
      <c r="F81" s="397"/>
      <c r="G81" s="397"/>
      <c r="H81" s="397"/>
    </row>
  </sheetData>
  <mergeCells count="5">
    <mergeCell ref="A67:H67"/>
    <mergeCell ref="A81:H81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2" manualBreakCount="2">
    <brk id="32" max="7" man="1"/>
    <brk id="67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1">
      <selection activeCell="A32" sqref="A32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32" t="s">
        <v>317</v>
      </c>
      <c r="B1" s="33"/>
      <c r="C1" s="33"/>
      <c r="D1" s="33"/>
      <c r="E1" s="33"/>
      <c r="F1" s="33"/>
      <c r="G1" s="21"/>
      <c r="H1" s="21"/>
    </row>
    <row r="2" spans="1:6" ht="9" customHeight="1">
      <c r="A2" s="9"/>
      <c r="B2" s="4"/>
      <c r="C2" s="4"/>
      <c r="D2" s="4"/>
      <c r="E2" s="33"/>
      <c r="F2" s="33"/>
    </row>
    <row r="3" spans="1:6" ht="13.5">
      <c r="A3" s="2"/>
      <c r="B3" s="1" t="s">
        <v>108</v>
      </c>
      <c r="C3" s="1" t="s">
        <v>109</v>
      </c>
      <c r="D3" s="1" t="s">
        <v>110</v>
      </c>
      <c r="E3" s="33"/>
      <c r="F3" s="33"/>
    </row>
    <row r="4" spans="1:6" ht="9" customHeight="1" thickBot="1">
      <c r="A4" s="10"/>
      <c r="B4" s="2"/>
      <c r="C4" s="2"/>
      <c r="D4" s="2"/>
      <c r="E4" s="33"/>
      <c r="F4" s="33"/>
    </row>
    <row r="5" spans="1:6" ht="12" customHeight="1" thickBot="1">
      <c r="A5" s="165" t="s">
        <v>111</v>
      </c>
      <c r="B5" s="166">
        <v>0.3052531519230162</v>
      </c>
      <c r="C5" s="175">
        <v>13927467.326179812</v>
      </c>
      <c r="D5" s="167"/>
      <c r="E5" s="33"/>
      <c r="F5" s="33"/>
    </row>
    <row r="6" spans="1:6" ht="12" customHeight="1" thickBot="1">
      <c r="A6" s="168" t="s">
        <v>271</v>
      </c>
      <c r="B6" s="169">
        <v>0.2788877401372805</v>
      </c>
      <c r="C6" s="177">
        <v>12724520.169454899</v>
      </c>
      <c r="D6" s="171"/>
      <c r="E6" s="33"/>
      <c r="F6" s="33"/>
    </row>
    <row r="7" spans="1:6" ht="12" customHeight="1" thickBot="1">
      <c r="A7" s="168" t="s">
        <v>112</v>
      </c>
      <c r="B7" s="169">
        <v>0.14688561255269958</v>
      </c>
      <c r="C7" s="177">
        <v>6701796.7107824</v>
      </c>
      <c r="D7" s="171"/>
      <c r="E7" s="33"/>
      <c r="F7" s="33"/>
    </row>
    <row r="8" spans="1:6" ht="12" customHeight="1" thickBot="1">
      <c r="A8" s="168" t="s">
        <v>113</v>
      </c>
      <c r="B8" s="169">
        <v>0.10923556937507492</v>
      </c>
      <c r="C8" s="177">
        <v>4983977.4421451</v>
      </c>
      <c r="D8" s="171"/>
      <c r="E8" s="33"/>
      <c r="F8" s="33"/>
    </row>
    <row r="9" spans="1:6" ht="12" customHeight="1" thickBot="1">
      <c r="A9" s="168" t="s">
        <v>114</v>
      </c>
      <c r="B9" s="169">
        <v>0.10361076436072064</v>
      </c>
      <c r="C9" s="177">
        <v>4727340.327802351</v>
      </c>
      <c r="D9" s="171"/>
      <c r="E9" s="33"/>
      <c r="F9" s="33"/>
    </row>
    <row r="10" spans="1:6" ht="12" customHeight="1" thickBot="1">
      <c r="A10" s="172" t="s">
        <v>272</v>
      </c>
      <c r="B10" s="173">
        <v>0.056127161651208186</v>
      </c>
      <c r="C10" s="180">
        <v>2560855.49021803</v>
      </c>
      <c r="D10" s="174"/>
      <c r="E10" s="33"/>
      <c r="F10" s="33"/>
    </row>
    <row r="11" spans="1:6" ht="12.75">
      <c r="A11" s="36" t="s">
        <v>115</v>
      </c>
      <c r="B11" s="33"/>
      <c r="C11" s="33"/>
      <c r="D11" s="33"/>
      <c r="E11" s="33"/>
      <c r="F11" s="33"/>
    </row>
    <row r="12" spans="1:6" ht="15.75">
      <c r="A12" s="37"/>
      <c r="B12" s="33"/>
      <c r="C12" s="33"/>
      <c r="D12" s="33"/>
      <c r="E12" s="33"/>
      <c r="F12" s="33"/>
    </row>
    <row r="13" spans="1:8" ht="16.5" thickBot="1">
      <c r="A13" s="32" t="s">
        <v>318</v>
      </c>
      <c r="B13" s="33"/>
      <c r="C13" s="33"/>
      <c r="D13" s="33"/>
      <c r="E13" s="33"/>
      <c r="F13" s="33"/>
      <c r="G13" s="21"/>
      <c r="H13" s="21"/>
    </row>
    <row r="14" spans="1:6" ht="9" customHeight="1">
      <c r="A14" s="9"/>
      <c r="B14" s="9"/>
      <c r="C14" s="9"/>
      <c r="D14" s="9"/>
      <c r="E14" s="9"/>
      <c r="F14" s="9"/>
    </row>
    <row r="15" spans="1:6" ht="13.5">
      <c r="A15" s="2"/>
      <c r="B15" s="1" t="s">
        <v>116</v>
      </c>
      <c r="C15" s="1" t="s">
        <v>117</v>
      </c>
      <c r="D15" s="1" t="s">
        <v>118</v>
      </c>
      <c r="E15" s="1" t="s">
        <v>74</v>
      </c>
      <c r="F15" s="1" t="s">
        <v>107</v>
      </c>
    </row>
    <row r="16" spans="1:6" ht="9" customHeight="1" thickBot="1">
      <c r="A16" s="10"/>
      <c r="B16" s="10"/>
      <c r="C16" s="10"/>
      <c r="D16" s="10"/>
      <c r="E16" s="10"/>
      <c r="F16" s="10"/>
    </row>
    <row r="17" spans="1:6" ht="12" customHeight="1" thickBot="1">
      <c r="A17" s="165" t="s">
        <v>111</v>
      </c>
      <c r="B17" s="167">
        <v>130795</v>
      </c>
      <c r="C17" s="175">
        <v>153786</v>
      </c>
      <c r="D17" s="167">
        <v>-22991</v>
      </c>
      <c r="E17" s="176">
        <v>-0.01411361858914152</v>
      </c>
      <c r="F17" s="166">
        <v>-0.014165009327921413</v>
      </c>
    </row>
    <row r="18" spans="1:6" ht="12" customHeight="1" thickBot="1">
      <c r="A18" s="168" t="s">
        <v>271</v>
      </c>
      <c r="B18" s="171">
        <v>140204</v>
      </c>
      <c r="C18" s="177">
        <v>216371</v>
      </c>
      <c r="D18" s="171">
        <v>-76167</v>
      </c>
      <c r="E18" s="178">
        <v>-0.032389795090437296</v>
      </c>
      <c r="F18" s="169">
        <v>-0.04423170731707317</v>
      </c>
    </row>
    <row r="19" spans="1:6" ht="12" customHeight="1" thickBot="1">
      <c r="A19" s="168" t="s">
        <v>112</v>
      </c>
      <c r="B19" s="179">
        <v>70751</v>
      </c>
      <c r="C19" s="177">
        <v>63736</v>
      </c>
      <c r="D19" s="171">
        <v>7015</v>
      </c>
      <c r="E19" s="178">
        <v>0.023203889917967718</v>
      </c>
      <c r="F19" s="169">
        <v>0.02474496634825674</v>
      </c>
    </row>
    <row r="20" spans="1:6" ht="12" customHeight="1" thickBot="1">
      <c r="A20" s="168" t="s">
        <v>113</v>
      </c>
      <c r="B20" s="171">
        <v>51048</v>
      </c>
      <c r="C20" s="177">
        <v>120613</v>
      </c>
      <c r="D20" s="171">
        <v>-69565</v>
      </c>
      <c r="E20" s="178">
        <v>-0.10467277063474748</v>
      </c>
      <c r="F20" s="169">
        <v>-0.11406024295905702</v>
      </c>
    </row>
    <row r="21" spans="1:6" ht="12" customHeight="1" thickBot="1">
      <c r="A21" s="168" t="s">
        <v>114</v>
      </c>
      <c r="B21" s="171">
        <v>59102</v>
      </c>
      <c r="C21" s="177">
        <v>27610</v>
      </c>
      <c r="D21" s="171">
        <v>31492</v>
      </c>
      <c r="E21" s="178">
        <v>0.08757727529331935</v>
      </c>
      <c r="F21" s="169">
        <v>0.08862298366671545</v>
      </c>
    </row>
    <row r="22" spans="1:6" ht="12" customHeight="1" thickBot="1">
      <c r="A22" s="172" t="s">
        <v>272</v>
      </c>
      <c r="B22" s="174">
        <v>23328</v>
      </c>
      <c r="C22" s="180">
        <v>40293</v>
      </c>
      <c r="D22" s="174">
        <v>-16965</v>
      </c>
      <c r="E22" s="181">
        <v>-0.038101933058283716</v>
      </c>
      <c r="F22" s="173">
        <v>-0.03888602372356885</v>
      </c>
    </row>
    <row r="23" spans="1:6" ht="15.75">
      <c r="A23" s="37"/>
      <c r="B23" s="33"/>
      <c r="C23" s="33"/>
      <c r="D23" s="33"/>
      <c r="E23" s="33"/>
      <c r="F23" s="33"/>
    </row>
    <row r="24" spans="1:8" ht="16.5" thickBot="1">
      <c r="A24" s="32" t="s">
        <v>119</v>
      </c>
      <c r="B24" s="33"/>
      <c r="C24" s="33"/>
      <c r="D24" s="33"/>
      <c r="E24" s="33"/>
      <c r="F24" s="33"/>
      <c r="G24" s="21"/>
      <c r="H24" s="21"/>
    </row>
    <row r="25" spans="1:6" ht="9" customHeight="1">
      <c r="A25" s="9"/>
      <c r="B25" s="9"/>
      <c r="C25" s="9"/>
      <c r="D25" s="33"/>
      <c r="E25" s="33"/>
      <c r="F25" s="33"/>
    </row>
    <row r="26" spans="1:6" ht="13.5">
      <c r="A26" s="2"/>
      <c r="B26" s="1" t="s">
        <v>315</v>
      </c>
      <c r="C26" s="1" t="s">
        <v>316</v>
      </c>
      <c r="D26" s="33"/>
      <c r="E26" s="33"/>
      <c r="F26" s="33"/>
    </row>
    <row r="27" spans="1:6" ht="9" customHeight="1" thickBot="1">
      <c r="A27" s="10"/>
      <c r="B27" s="10"/>
      <c r="C27" s="10"/>
      <c r="D27" s="33"/>
      <c r="E27" s="33"/>
      <c r="F27" s="33"/>
    </row>
    <row r="28" spans="1:6" ht="12" customHeight="1" thickBot="1">
      <c r="A28" s="38" t="s">
        <v>120</v>
      </c>
      <c r="B28" s="167">
        <v>45625957.4665826</v>
      </c>
      <c r="C28" s="167">
        <v>21480428</v>
      </c>
      <c r="D28" s="33"/>
      <c r="E28" s="33"/>
      <c r="F28" s="33"/>
    </row>
    <row r="29" spans="1:6" ht="12" customHeight="1" thickBot="1">
      <c r="A29" s="34" t="s">
        <v>121</v>
      </c>
      <c r="B29" s="171">
        <v>1861532.6344589996</v>
      </c>
      <c r="C29" s="171">
        <v>880633</v>
      </c>
      <c r="D29" s="33"/>
      <c r="E29" s="132"/>
      <c r="F29" s="33"/>
    </row>
    <row r="30" spans="1:6" ht="12" customHeight="1" thickBot="1">
      <c r="A30" s="34" t="s">
        <v>122</v>
      </c>
      <c r="B30" s="171">
        <v>13811390.986501973</v>
      </c>
      <c r="C30" s="171">
        <v>6478762</v>
      </c>
      <c r="D30" s="33"/>
      <c r="E30" s="33"/>
      <c r="F30" s="33"/>
    </row>
    <row r="31" spans="1:6" ht="12" customHeight="1" thickBot="1">
      <c r="A31" s="35" t="s">
        <v>123</v>
      </c>
      <c r="B31" s="174">
        <v>29953033.845621623</v>
      </c>
      <c r="C31" s="174">
        <v>14121033</v>
      </c>
      <c r="D31" s="33"/>
      <c r="E31" s="33"/>
      <c r="F31" s="33"/>
    </row>
    <row r="32" spans="1:6" ht="13.5">
      <c r="A32" s="39" t="s">
        <v>115</v>
      </c>
      <c r="B32" s="33"/>
      <c r="C32" s="33"/>
      <c r="D32" s="33"/>
      <c r="E32" s="132"/>
      <c r="F32" s="33"/>
    </row>
    <row r="33" spans="1:6" ht="15.75">
      <c r="A33" s="37"/>
      <c r="B33" s="33"/>
      <c r="C33" s="33"/>
      <c r="D33" s="33"/>
      <c r="E33" s="33"/>
      <c r="F33" s="33"/>
    </row>
    <row r="34" spans="1:8" ht="16.5" thickBot="1">
      <c r="A34" s="32" t="s">
        <v>326</v>
      </c>
      <c r="B34" s="33"/>
      <c r="C34" s="33"/>
      <c r="D34" s="33"/>
      <c r="E34" s="33"/>
      <c r="F34" s="33"/>
      <c r="G34" s="21"/>
      <c r="H34" s="21"/>
    </row>
    <row r="35" spans="1:6" ht="9" customHeight="1">
      <c r="A35" s="9"/>
      <c r="B35" s="9"/>
      <c r="C35" s="9"/>
      <c r="D35" s="9"/>
      <c r="E35" s="9"/>
      <c r="F35" s="9"/>
    </row>
    <row r="36" spans="1:6" ht="22.5">
      <c r="A36" s="2"/>
      <c r="B36" s="1" t="s">
        <v>319</v>
      </c>
      <c r="C36" s="1" t="s">
        <v>124</v>
      </c>
      <c r="D36" s="1" t="s">
        <v>125</v>
      </c>
      <c r="E36" s="1" t="s">
        <v>320</v>
      </c>
      <c r="F36" s="1" t="s">
        <v>46</v>
      </c>
    </row>
    <row r="37" spans="1:6" ht="9" customHeight="1" thickBot="1">
      <c r="A37" s="10"/>
      <c r="B37" s="10"/>
      <c r="C37" s="10"/>
      <c r="D37" s="10"/>
      <c r="E37" s="10"/>
      <c r="F37" s="10"/>
    </row>
    <row r="38" spans="1:6" ht="12" customHeight="1" thickBot="1">
      <c r="A38" s="38" t="s">
        <v>120</v>
      </c>
      <c r="B38" s="167">
        <v>45625957.4665826</v>
      </c>
      <c r="C38" s="183">
        <v>0.06564550890474469</v>
      </c>
      <c r="D38" s="184">
        <v>0.046887385416626015</v>
      </c>
      <c r="E38" s="167">
        <v>21470949</v>
      </c>
      <c r="F38" s="196">
        <f aca="true" t="shared" si="0" ref="F38:F43">B38/E38-1</f>
        <v>1.1250088883627174</v>
      </c>
    </row>
    <row r="39" spans="1:6" ht="12" customHeight="1" thickBot="1">
      <c r="A39" s="34" t="s">
        <v>126</v>
      </c>
      <c r="B39" s="171">
        <v>14147236.37310923</v>
      </c>
      <c r="C39" s="185">
        <v>0.00549774646244963</v>
      </c>
      <c r="D39" s="186">
        <v>0.011416456200062354</v>
      </c>
      <c r="E39" s="171">
        <v>12544172</v>
      </c>
      <c r="F39" s="197">
        <f t="shared" si="0"/>
        <v>0.12779355808492032</v>
      </c>
    </row>
    <row r="40" spans="1:6" ht="12" customHeight="1" thickBot="1">
      <c r="A40" s="34" t="s">
        <v>127</v>
      </c>
      <c r="B40" s="171">
        <v>22477532.34938718</v>
      </c>
      <c r="C40" s="185">
        <v>0.038377438801862895</v>
      </c>
      <c r="D40" s="186">
        <v>0.04456929676877963</v>
      </c>
      <c r="E40" s="171">
        <v>5960661</v>
      </c>
      <c r="F40" s="197">
        <f t="shared" si="0"/>
        <v>2.770979820759339</v>
      </c>
    </row>
    <row r="41" spans="1:6" ht="12" customHeight="1" thickBot="1">
      <c r="A41" s="34" t="s">
        <v>128</v>
      </c>
      <c r="B41" s="171">
        <v>8991291.59248098</v>
      </c>
      <c r="C41" s="185">
        <v>0.5197961693811052</v>
      </c>
      <c r="D41" s="186">
        <v>0.4802038306188948</v>
      </c>
      <c r="E41" s="171">
        <v>1854557</v>
      </c>
      <c r="F41" s="197">
        <f t="shared" si="0"/>
        <v>3.848215284017143</v>
      </c>
    </row>
    <row r="42" spans="1:6" ht="12" customHeight="1" thickBot="1">
      <c r="A42" s="34" t="s">
        <v>129</v>
      </c>
      <c r="B42" s="171">
        <v>6407935.715700702</v>
      </c>
      <c r="C42" s="185">
        <v>0.0049448600130713284</v>
      </c>
      <c r="D42" s="186">
        <v>0.03406296917258211</v>
      </c>
      <c r="E42" s="171">
        <v>1194749</v>
      </c>
      <c r="F42" s="197">
        <f t="shared" si="0"/>
        <v>4.363415843579448</v>
      </c>
    </row>
    <row r="43" spans="1:6" ht="12" customHeight="1" thickBot="1">
      <c r="A43" s="35" t="s">
        <v>130</v>
      </c>
      <c r="B43" s="174">
        <v>-6398038.5640955</v>
      </c>
      <c r="C43" s="187">
        <v>0.4142822975842626</v>
      </c>
      <c r="D43" s="188">
        <v>0.5564147836212483</v>
      </c>
      <c r="E43" s="174">
        <v>-83190</v>
      </c>
      <c r="F43" s="198">
        <f t="shared" si="0"/>
        <v>75.90874581194254</v>
      </c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view="pageBreakPreview" zoomScaleSheetLayoutView="100" workbookViewId="0" topLeftCell="A1">
      <selection activeCell="D29" sqref="D29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32" t="s">
        <v>325</v>
      </c>
      <c r="B1" s="33"/>
      <c r="C1" s="33"/>
      <c r="D1" s="33"/>
      <c r="E1" s="33"/>
      <c r="F1" s="33"/>
      <c r="G1" s="21"/>
      <c r="H1" s="21"/>
    </row>
    <row r="2" spans="1:6" ht="9" customHeight="1">
      <c r="A2" s="9"/>
      <c r="B2" s="4"/>
      <c r="C2" s="4"/>
      <c r="D2" s="4"/>
      <c r="E2" s="33"/>
      <c r="F2" s="33"/>
    </row>
    <row r="3" spans="1:6" ht="22.5">
      <c r="A3" s="2"/>
      <c r="B3" s="1" t="s">
        <v>108</v>
      </c>
      <c r="C3" s="1" t="s">
        <v>109</v>
      </c>
      <c r="D3" s="1" t="s">
        <v>110</v>
      </c>
      <c r="E3" s="33"/>
      <c r="F3" s="33"/>
    </row>
    <row r="4" spans="1:6" ht="9" customHeight="1" thickBot="1">
      <c r="A4" s="10"/>
      <c r="B4" s="2"/>
      <c r="C4" s="2"/>
      <c r="D4" s="2"/>
      <c r="E4" s="33"/>
      <c r="F4" s="33"/>
    </row>
    <row r="5" spans="1:6" ht="12" customHeight="1" thickBot="1">
      <c r="A5" s="165" t="s">
        <v>250</v>
      </c>
      <c r="B5" s="166">
        <v>0.404444877037942</v>
      </c>
      <c r="C5" s="175">
        <v>9745188.260693</v>
      </c>
      <c r="D5" s="5" t="s">
        <v>276</v>
      </c>
      <c r="E5" s="33"/>
      <c r="F5" s="33"/>
    </row>
    <row r="6" spans="1:6" ht="12" customHeight="1" thickBot="1">
      <c r="A6" s="190" t="s">
        <v>273</v>
      </c>
      <c r="B6" s="191">
        <v>0.27246131180615335</v>
      </c>
      <c r="C6" s="243">
        <v>6565015.229645872</v>
      </c>
      <c r="D6" s="189" t="s">
        <v>276</v>
      </c>
      <c r="E6" s="33"/>
      <c r="F6" s="33"/>
    </row>
    <row r="7" spans="1:6" ht="12" customHeight="1" thickBot="1">
      <c r="A7" s="192" t="s">
        <v>275</v>
      </c>
      <c r="B7" s="193">
        <v>0.19560203216246533</v>
      </c>
      <c r="C7" s="245">
        <v>4713073.9831785</v>
      </c>
      <c r="D7" s="6" t="s">
        <v>276</v>
      </c>
      <c r="E7" s="33"/>
      <c r="F7" s="33"/>
    </row>
    <row r="8" spans="1:6" ht="12" customHeight="1" thickBot="1">
      <c r="A8" s="192" t="s">
        <v>274</v>
      </c>
      <c r="B8" s="193">
        <v>0.12747072201319465</v>
      </c>
      <c r="C8" s="245">
        <v>3071435.0811977503</v>
      </c>
      <c r="D8" s="6" t="s">
        <v>276</v>
      </c>
      <c r="E8" s="33"/>
      <c r="F8" s="33"/>
    </row>
    <row r="9" spans="1:6" ht="12" customHeight="1" thickBot="1">
      <c r="A9" s="194" t="s">
        <v>321</v>
      </c>
      <c r="B9" s="195">
        <v>2.1056980244677397E-05</v>
      </c>
      <c r="C9" s="246">
        <v>507.37257</v>
      </c>
      <c r="D9" s="7" t="s">
        <v>276</v>
      </c>
      <c r="E9" s="33"/>
      <c r="F9" s="33"/>
    </row>
    <row r="10" spans="1:6" ht="12.75">
      <c r="A10" s="36" t="s">
        <v>115</v>
      </c>
      <c r="B10" s="33"/>
      <c r="C10" s="33"/>
      <c r="D10" s="33"/>
      <c r="E10" s="33"/>
      <c r="F10" s="33"/>
    </row>
    <row r="11" spans="1:6" ht="15.75">
      <c r="A11" s="37"/>
      <c r="B11" s="33"/>
      <c r="C11" s="33"/>
      <c r="D11" s="33"/>
      <c r="E11" s="33"/>
      <c r="F11" s="33"/>
    </row>
    <row r="12" spans="1:8" ht="16.5" thickBot="1">
      <c r="A12" s="32" t="s">
        <v>324</v>
      </c>
      <c r="B12" s="33"/>
      <c r="C12" s="33"/>
      <c r="D12" s="33"/>
      <c r="E12" s="33"/>
      <c r="F12" s="33"/>
      <c r="G12" s="21"/>
      <c r="H12" s="21"/>
    </row>
    <row r="13" spans="1:6" ht="9" customHeight="1">
      <c r="A13" s="9"/>
      <c r="B13" s="9"/>
      <c r="C13" s="9"/>
      <c r="D13" s="9"/>
      <c r="E13" s="9"/>
      <c r="F13" s="9"/>
    </row>
    <row r="14" spans="1:6" ht="22.5">
      <c r="A14" s="2"/>
      <c r="B14" s="1" t="s">
        <v>116</v>
      </c>
      <c r="C14" s="1" t="s">
        <v>117</v>
      </c>
      <c r="D14" s="1" t="s">
        <v>118</v>
      </c>
      <c r="E14" s="1" t="s">
        <v>74</v>
      </c>
      <c r="F14" s="1" t="s">
        <v>107</v>
      </c>
    </row>
    <row r="15" spans="1:6" ht="9" customHeight="1" thickBot="1">
      <c r="A15" s="10"/>
      <c r="B15" s="10"/>
      <c r="C15" s="10"/>
      <c r="D15" s="10"/>
      <c r="E15" s="10"/>
      <c r="F15" s="10"/>
    </row>
    <row r="16" spans="1:6" ht="12" customHeight="1" thickBot="1">
      <c r="A16" s="165" t="s">
        <v>250</v>
      </c>
      <c r="B16" s="167">
        <v>229178</v>
      </c>
      <c r="C16" s="175">
        <v>174464</v>
      </c>
      <c r="D16" s="167">
        <v>54714</v>
      </c>
      <c r="E16" s="176">
        <v>0.16023921371085834</v>
      </c>
      <c r="F16" s="166">
        <v>0.23489056986099066</v>
      </c>
    </row>
    <row r="17" spans="1:6" ht="12" customHeight="1" thickBot="1">
      <c r="A17" s="168" t="s">
        <v>273</v>
      </c>
      <c r="B17" s="171">
        <v>91380</v>
      </c>
      <c r="C17" s="177">
        <v>65034</v>
      </c>
      <c r="D17" s="171">
        <v>26346</v>
      </c>
      <c r="E17" s="178">
        <v>0.17708382344045115</v>
      </c>
      <c r="F17" s="169">
        <v>0.2930948169408938</v>
      </c>
    </row>
    <row r="18" spans="1:6" ht="12" customHeight="1" thickBot="1">
      <c r="A18" s="168" t="s">
        <v>275</v>
      </c>
      <c r="B18" s="171">
        <v>65611</v>
      </c>
      <c r="C18" s="177">
        <v>44562</v>
      </c>
      <c r="D18" s="171">
        <v>21049</v>
      </c>
      <c r="E18" s="178">
        <v>0.2426733380986419</v>
      </c>
      <c r="F18" s="169">
        <v>0.27239081203494014</v>
      </c>
    </row>
    <row r="19" spans="1:6" ht="12" customHeight="1" thickBot="1">
      <c r="A19" s="168" t="s">
        <v>274</v>
      </c>
      <c r="B19" s="171">
        <v>50478</v>
      </c>
      <c r="C19" s="177">
        <v>56565</v>
      </c>
      <c r="D19" s="171">
        <v>-6087</v>
      </c>
      <c r="E19" s="178">
        <v>-0.05362617612855482</v>
      </c>
      <c r="F19" s="169">
        <v>-0.057460305473219175</v>
      </c>
    </row>
    <row r="20" spans="1:6" ht="12" customHeight="1" thickBot="1">
      <c r="A20" s="172" t="s">
        <v>322</v>
      </c>
      <c r="B20" s="174">
        <v>756</v>
      </c>
      <c r="C20" s="180">
        <v>4653</v>
      </c>
      <c r="D20" s="174">
        <v>-3897</v>
      </c>
      <c r="E20" s="181">
        <v>-0.05782242269570895</v>
      </c>
      <c r="F20" s="173">
        <v>-0.058953451431856346</v>
      </c>
    </row>
    <row r="21" spans="1:6" ht="12" customHeight="1">
      <c r="A21" s="37"/>
      <c r="B21" s="33"/>
      <c r="C21" s="33"/>
      <c r="D21" s="33"/>
      <c r="E21" s="33"/>
      <c r="F21" s="33"/>
    </row>
    <row r="22" spans="1:6" ht="16.5" customHeight="1" thickBot="1">
      <c r="A22" s="32" t="s">
        <v>323</v>
      </c>
      <c r="B22" s="33"/>
      <c r="C22" s="33"/>
      <c r="D22" s="33"/>
      <c r="E22" s="33"/>
      <c r="F22" s="33"/>
    </row>
    <row r="23" spans="1:6" ht="9" customHeight="1">
      <c r="A23" s="9"/>
      <c r="B23" s="9"/>
      <c r="C23" s="33"/>
      <c r="D23" s="33"/>
      <c r="E23" s="33"/>
      <c r="F23" s="33"/>
    </row>
    <row r="24" spans="1:6" ht="13.5">
      <c r="A24" s="2"/>
      <c r="B24" s="1" t="s">
        <v>315</v>
      </c>
      <c r="C24" s="33"/>
      <c r="D24" s="33"/>
      <c r="E24" s="33"/>
      <c r="F24" s="33"/>
    </row>
    <row r="25" spans="1:7" ht="9" customHeight="1" thickBot="1">
      <c r="A25" s="10"/>
      <c r="B25" s="10"/>
      <c r="C25" s="33"/>
      <c r="D25" s="33"/>
      <c r="E25" s="33"/>
      <c r="F25" s="33"/>
      <c r="G25" s="21"/>
    </row>
    <row r="26" spans="1:6" ht="12" customHeight="1" thickBot="1">
      <c r="A26" s="38" t="s">
        <v>120</v>
      </c>
      <c r="B26" s="167">
        <v>24095219.927285124</v>
      </c>
      <c r="C26" s="33"/>
      <c r="D26" s="33"/>
      <c r="E26" s="33"/>
      <c r="F26" s="33"/>
    </row>
    <row r="27" spans="1:6" ht="12" customHeight="1" thickBot="1">
      <c r="A27" s="34" t="s">
        <v>251</v>
      </c>
      <c r="B27" s="171">
        <v>23428605.85115512</v>
      </c>
      <c r="C27" s="33"/>
      <c r="D27" s="33"/>
      <c r="E27" s="33"/>
      <c r="F27" s="33"/>
    </row>
    <row r="28" spans="1:6" ht="12" customHeight="1" thickBot="1">
      <c r="A28" s="35" t="s">
        <v>252</v>
      </c>
      <c r="B28" s="174">
        <v>666614.0761299997</v>
      </c>
      <c r="C28" s="33"/>
      <c r="D28" s="33"/>
      <c r="E28" s="33"/>
      <c r="F28" s="33"/>
    </row>
    <row r="29" spans="1:6" ht="12" customHeight="1">
      <c r="A29" s="39" t="s">
        <v>115</v>
      </c>
      <c r="B29" s="33"/>
      <c r="C29" s="33"/>
      <c r="D29" s="33"/>
      <c r="E29" s="33"/>
      <c r="F29" s="33"/>
    </row>
    <row r="30" spans="1:6" ht="12" customHeight="1">
      <c r="A30" s="37"/>
      <c r="B30" s="33"/>
      <c r="C30" s="33"/>
      <c r="D30" s="33"/>
      <c r="E30" s="33"/>
      <c r="F30" s="33"/>
    </row>
    <row r="31" spans="1:6" ht="16.5" customHeight="1" thickBot="1">
      <c r="A31" s="32" t="s">
        <v>253</v>
      </c>
      <c r="B31" s="33"/>
      <c r="C31" s="33"/>
      <c r="D31" s="33"/>
      <c r="E31" s="33"/>
      <c r="F31" s="33"/>
    </row>
    <row r="32" spans="1:6" ht="9" customHeight="1">
      <c r="A32" s="9"/>
      <c r="B32" s="9"/>
      <c r="C32" s="9"/>
      <c r="D32" s="9"/>
      <c r="E32" s="33"/>
      <c r="F32" s="33"/>
    </row>
    <row r="33" spans="1:6" ht="22.5">
      <c r="A33" s="2"/>
      <c r="B33" s="1" t="s">
        <v>319</v>
      </c>
      <c r="C33" s="1" t="s">
        <v>124</v>
      </c>
      <c r="D33" s="1" t="s">
        <v>125</v>
      </c>
      <c r="E33" s="33"/>
      <c r="F33" s="33"/>
    </row>
    <row r="34" spans="1:6" ht="9" customHeight="1" thickBot="1">
      <c r="A34" s="10"/>
      <c r="B34" s="10"/>
      <c r="C34" s="10"/>
      <c r="D34" s="10"/>
      <c r="E34" s="33"/>
      <c r="F34" s="33"/>
    </row>
    <row r="35" spans="1:6" ht="12" customHeight="1" thickBot="1">
      <c r="A35" s="38" t="s">
        <v>120</v>
      </c>
      <c r="B35" s="167">
        <v>24095219.927285124</v>
      </c>
      <c r="C35" s="183">
        <v>0.028791146293103143</v>
      </c>
      <c r="D35" s="184">
        <v>0.016421923993193574</v>
      </c>
      <c r="E35" s="33"/>
      <c r="F35" s="33"/>
    </row>
    <row r="36" spans="1:6" ht="12" customHeight="1" thickBot="1">
      <c r="A36" s="34" t="s">
        <v>126</v>
      </c>
      <c r="B36" s="171">
        <v>10284723.320288071</v>
      </c>
      <c r="C36" s="185">
        <v>0.008879149869045984</v>
      </c>
      <c r="D36" s="186">
        <v>0.014393538743384938</v>
      </c>
      <c r="E36" s="33"/>
      <c r="F36" s="33"/>
    </row>
    <row r="37" spans="1:6" ht="12" customHeight="1" thickBot="1">
      <c r="A37" s="34" t="s">
        <v>127</v>
      </c>
      <c r="B37" s="171">
        <v>12533634.278233001</v>
      </c>
      <c r="C37" s="185">
        <v>0.032267529250663333</v>
      </c>
      <c r="D37" s="186">
        <v>0.019168617339285404</v>
      </c>
      <c r="E37" s="33"/>
      <c r="F37" s="33"/>
    </row>
    <row r="38" spans="1:6" ht="12" customHeight="1" thickBot="1">
      <c r="A38" s="34" t="s">
        <v>128</v>
      </c>
      <c r="B38" s="171">
        <v>1288842.8486959497</v>
      </c>
      <c r="C38" s="185">
        <v>0.5447249006277985</v>
      </c>
      <c r="D38" s="186">
        <v>0.3990176238247655</v>
      </c>
      <c r="E38" s="33"/>
      <c r="F38" s="33"/>
    </row>
    <row r="39" spans="1:6" ht="12" customHeight="1" thickBot="1">
      <c r="A39" s="34" t="s">
        <v>129</v>
      </c>
      <c r="B39" s="171">
        <v>1438334.29261</v>
      </c>
      <c r="C39" s="185">
        <v>0.10466034780860053</v>
      </c>
      <c r="D39" s="186">
        <v>0.028178814568797648</v>
      </c>
      <c r="E39" s="33"/>
      <c r="F39" s="33"/>
    </row>
    <row r="40" spans="1:6" ht="12" customHeight="1" thickBot="1">
      <c r="A40" s="35" t="s">
        <v>130</v>
      </c>
      <c r="B40" s="174">
        <v>-1450314.8125419</v>
      </c>
      <c r="C40" s="187">
        <v>0.45136501597510076</v>
      </c>
      <c r="D40" s="188">
        <v>0.37743370903769596</v>
      </c>
      <c r="E40" s="33"/>
      <c r="F40" s="33"/>
    </row>
    <row r="41" ht="12" customHeight="1"/>
    <row r="42" ht="12" customHeight="1"/>
    <row r="43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17"/>
  <sheetViews>
    <sheetView view="pageBreakPreview" zoomScaleSheetLayoutView="100" workbookViewId="0" topLeftCell="A1">
      <selection activeCell="A8" sqref="A8"/>
    </sheetView>
  </sheetViews>
  <sheetFormatPr defaultColWidth="9.00390625" defaultRowHeight="14.25"/>
  <cols>
    <col min="1" max="1" width="23.75390625" style="33" customWidth="1"/>
    <col min="2" max="10" width="8.125" style="33" customWidth="1"/>
    <col min="11" max="12" width="11.00390625" style="33" customWidth="1"/>
    <col min="13" max="16384" width="8.00390625" style="33" customWidth="1"/>
  </cols>
  <sheetData>
    <row r="1" spans="1:10" ht="16.5" thickBot="1">
      <c r="A1" s="81" t="s">
        <v>482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9" customHeight="1">
      <c r="A2" s="11"/>
      <c r="B2" s="11"/>
      <c r="C2" s="11"/>
      <c r="D2" s="23"/>
      <c r="E2" s="23"/>
      <c r="F2" s="23"/>
      <c r="G2" s="23"/>
      <c r="H2" s="23"/>
      <c r="I2" s="23"/>
      <c r="J2" s="23"/>
    </row>
    <row r="3" spans="1:10" ht="33.75">
      <c r="A3" s="124" t="s">
        <v>131</v>
      </c>
      <c r="B3" s="18" t="s">
        <v>132</v>
      </c>
      <c r="C3" s="8" t="s">
        <v>108</v>
      </c>
      <c r="D3" s="23"/>
      <c r="E3" s="23"/>
      <c r="F3" s="23"/>
      <c r="G3" s="23"/>
      <c r="H3" s="23"/>
      <c r="I3" s="23"/>
      <c r="J3" s="23"/>
    </row>
    <row r="4" spans="1:10" ht="9" customHeight="1" thickBot="1">
      <c r="A4" s="13"/>
      <c r="B4" s="13"/>
      <c r="C4" s="13"/>
      <c r="D4" s="23"/>
      <c r="E4" s="23"/>
      <c r="F4" s="23"/>
      <c r="G4" s="23"/>
      <c r="H4" s="23"/>
      <c r="I4" s="23"/>
      <c r="J4" s="23"/>
    </row>
    <row r="5" spans="1:10" ht="12" customHeight="1" thickBot="1">
      <c r="A5" s="200" t="s">
        <v>133</v>
      </c>
      <c r="B5" s="167">
        <v>129510068.44409153</v>
      </c>
      <c r="C5" s="183">
        <v>1</v>
      </c>
      <c r="D5" s="23"/>
      <c r="E5" s="23"/>
      <c r="F5" s="23"/>
      <c r="G5" s="23"/>
      <c r="H5" s="23"/>
      <c r="I5" s="23"/>
      <c r="J5" s="23"/>
    </row>
    <row r="6" spans="1:10" ht="12" customHeight="1" thickBot="1">
      <c r="A6" s="201" t="s">
        <v>134</v>
      </c>
      <c r="B6" s="202">
        <v>54915952.48245</v>
      </c>
      <c r="C6" s="203">
        <v>0.4240284415119183</v>
      </c>
      <c r="D6" s="23"/>
      <c r="E6" s="23"/>
      <c r="F6" s="23"/>
      <c r="G6" s="23"/>
      <c r="H6" s="23"/>
      <c r="I6" s="23"/>
      <c r="J6" s="23"/>
    </row>
    <row r="7" spans="1:10" ht="12" customHeight="1" thickBot="1">
      <c r="A7" s="201" t="s">
        <v>135</v>
      </c>
      <c r="B7" s="202">
        <v>30991525</v>
      </c>
      <c r="C7" s="203">
        <v>0.2392981902667961</v>
      </c>
      <c r="D7" s="23"/>
      <c r="E7" s="23"/>
      <c r="F7" s="23"/>
      <c r="G7" s="23"/>
      <c r="H7" s="23"/>
      <c r="I7" s="23"/>
      <c r="J7" s="23"/>
    </row>
    <row r="8" spans="1:10" ht="12" customHeight="1" thickBot="1">
      <c r="A8" s="201" t="s">
        <v>136</v>
      </c>
      <c r="B8" s="202">
        <v>28195935.082229152</v>
      </c>
      <c r="C8" s="203">
        <v>0.217712301606891</v>
      </c>
      <c r="D8" s="23"/>
      <c r="E8" s="23"/>
      <c r="F8" s="23"/>
      <c r="G8" s="23"/>
      <c r="H8" s="23"/>
      <c r="I8" s="23"/>
      <c r="J8" s="23"/>
    </row>
    <row r="9" spans="1:10" ht="12" customHeight="1" thickBot="1">
      <c r="A9" s="201" t="s">
        <v>140</v>
      </c>
      <c r="B9" s="202">
        <v>6197047.30966</v>
      </c>
      <c r="C9" s="203">
        <v>0.04784992691386937</v>
      </c>
      <c r="D9" s="23"/>
      <c r="E9" s="23"/>
      <c r="F9" s="23"/>
      <c r="G9" s="23"/>
      <c r="H9" s="23"/>
      <c r="I9" s="23"/>
      <c r="J9" s="23"/>
    </row>
    <row r="10" spans="1:10" ht="12" customHeight="1" thickBot="1">
      <c r="A10" s="201" t="s">
        <v>493</v>
      </c>
      <c r="B10" s="202">
        <v>3984946.8050022004</v>
      </c>
      <c r="C10" s="203">
        <v>0.030769397722328208</v>
      </c>
      <c r="D10" s="23"/>
      <c r="E10" s="23"/>
      <c r="F10" s="23"/>
      <c r="G10" s="23"/>
      <c r="H10" s="23"/>
      <c r="I10" s="23"/>
      <c r="J10" s="23"/>
    </row>
    <row r="11" spans="1:10" ht="12" customHeight="1" thickBot="1">
      <c r="A11" s="201" t="s">
        <v>277</v>
      </c>
      <c r="B11" s="202">
        <v>2177677</v>
      </c>
      <c r="C11" s="203">
        <v>0.01681473128817074</v>
      </c>
      <c r="D11" s="23"/>
      <c r="E11" s="23"/>
      <c r="F11" s="23"/>
      <c r="G11" s="23"/>
      <c r="H11" s="23"/>
      <c r="I11" s="23"/>
      <c r="J11" s="23"/>
    </row>
    <row r="12" spans="1:10" ht="12" customHeight="1" thickBot="1">
      <c r="A12" s="201" t="s">
        <v>139</v>
      </c>
      <c r="B12" s="202">
        <v>2052261.9705400001</v>
      </c>
      <c r="C12" s="203">
        <v>0.015846350752458643</v>
      </c>
      <c r="D12" s="23"/>
      <c r="E12" s="23"/>
      <c r="F12" s="23"/>
      <c r="G12" s="23"/>
      <c r="H12" s="23"/>
      <c r="I12" s="23"/>
      <c r="J12" s="23"/>
    </row>
    <row r="13" spans="1:10" ht="12" customHeight="1" thickBot="1">
      <c r="A13" s="201" t="s">
        <v>278</v>
      </c>
      <c r="B13" s="202">
        <v>654542.7942101655</v>
      </c>
      <c r="C13" s="203">
        <v>0.005053991570491112</v>
      </c>
      <c r="D13" s="23"/>
      <c r="E13" s="23"/>
      <c r="F13" s="23"/>
      <c r="G13" s="23"/>
      <c r="H13" s="23"/>
      <c r="I13" s="23"/>
      <c r="J13" s="23"/>
    </row>
    <row r="14" spans="1:10" ht="12" customHeight="1" thickBot="1">
      <c r="A14" s="360" t="s">
        <v>142</v>
      </c>
      <c r="B14" s="224">
        <v>340180</v>
      </c>
      <c r="C14" s="361">
        <v>0.002626668367076441</v>
      </c>
      <c r="D14" s="23"/>
      <c r="E14" s="23"/>
      <c r="F14" s="23"/>
      <c r="G14" s="23"/>
      <c r="H14" s="23"/>
      <c r="I14" s="23"/>
      <c r="J14" s="23"/>
    </row>
    <row r="15" spans="1:10" ht="9.75" customHeight="1">
      <c r="A15" s="82" t="s">
        <v>115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4.25">
      <c r="A16" s="8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6.5" thickBot="1">
      <c r="A17" s="81" t="s">
        <v>483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9" customHeight="1">
      <c r="A18" s="14"/>
      <c r="B18" s="14"/>
      <c r="C18" s="14"/>
      <c r="D18" s="14"/>
      <c r="E18" s="14"/>
      <c r="F18" s="14"/>
      <c r="G18" s="23"/>
      <c r="H18" s="23"/>
      <c r="I18" s="23"/>
      <c r="J18" s="23"/>
    </row>
    <row r="19" spans="1:10" ht="22.5">
      <c r="A19" s="124" t="s">
        <v>131</v>
      </c>
      <c r="B19" s="8" t="s">
        <v>116</v>
      </c>
      <c r="C19" s="8" t="s">
        <v>117</v>
      </c>
      <c r="D19" s="8" t="s">
        <v>118</v>
      </c>
      <c r="E19" s="8" t="s">
        <v>74</v>
      </c>
      <c r="F19" s="8" t="s">
        <v>107</v>
      </c>
      <c r="G19" s="23"/>
      <c r="H19" s="23"/>
      <c r="I19" s="23"/>
      <c r="J19" s="23"/>
    </row>
    <row r="20" spans="1:10" ht="9" customHeight="1" thickBot="1">
      <c r="A20" s="84"/>
      <c r="B20" s="15"/>
      <c r="C20" s="15"/>
      <c r="D20" s="15"/>
      <c r="E20" s="15"/>
      <c r="F20" s="15"/>
      <c r="G20" s="23"/>
      <c r="H20" s="23"/>
      <c r="I20" s="23"/>
      <c r="J20" s="23"/>
    </row>
    <row r="21" spans="1:10" ht="12" customHeight="1" thickBot="1">
      <c r="A21" s="204" t="s">
        <v>133</v>
      </c>
      <c r="B21" s="205">
        <v>1288156</v>
      </c>
      <c r="C21" s="206">
        <v>1044789</v>
      </c>
      <c r="D21" s="205">
        <v>243367</v>
      </c>
      <c r="E21" s="383">
        <v>0.14324924392520835</v>
      </c>
      <c r="F21" s="384">
        <v>0.17514654499264126</v>
      </c>
      <c r="G21" s="23"/>
      <c r="H21" s="23"/>
      <c r="I21" s="23"/>
      <c r="J21" s="23"/>
    </row>
    <row r="22" spans="1:10" ht="12" customHeight="1" thickBot="1">
      <c r="A22" s="207" t="s">
        <v>279</v>
      </c>
      <c r="B22" s="208">
        <v>3746</v>
      </c>
      <c r="C22" s="209">
        <v>5699</v>
      </c>
      <c r="D22" s="210">
        <v>-1953</v>
      </c>
      <c r="E22" s="385">
        <v>-0.012767543114156087</v>
      </c>
      <c r="F22" s="386">
        <v>-0.01284471249021684</v>
      </c>
      <c r="G22" s="23"/>
      <c r="H22" s="23"/>
      <c r="I22" s="23"/>
      <c r="J22" s="23"/>
    </row>
    <row r="23" spans="1:10" ht="12" customHeight="1" thickBot="1">
      <c r="A23" s="207" t="s">
        <v>139</v>
      </c>
      <c r="B23" s="208">
        <v>34619</v>
      </c>
      <c r="C23" s="209">
        <v>35060</v>
      </c>
      <c r="D23" s="210">
        <v>-441</v>
      </c>
      <c r="E23" s="385">
        <v>-0.005600497822028625</v>
      </c>
      <c r="F23" s="386">
        <v>-0.006826202711906384</v>
      </c>
      <c r="G23" s="23"/>
      <c r="H23" s="23"/>
      <c r="I23" s="23"/>
      <c r="J23" s="23"/>
    </row>
    <row r="24" spans="1:10" ht="12" customHeight="1" thickBot="1">
      <c r="A24" s="207" t="s">
        <v>135</v>
      </c>
      <c r="B24" s="208">
        <v>300607</v>
      </c>
      <c r="C24" s="209">
        <v>261290</v>
      </c>
      <c r="D24" s="208">
        <v>39317</v>
      </c>
      <c r="E24" s="385">
        <v>0.1502598792325919</v>
      </c>
      <c r="F24" s="386">
        <v>0.27520001119922727</v>
      </c>
      <c r="G24" s="23"/>
      <c r="H24" s="23"/>
      <c r="I24" s="23"/>
      <c r="J24" s="23"/>
    </row>
    <row r="25" spans="1:10" ht="12" customHeight="1" thickBot="1">
      <c r="A25" s="207" t="s">
        <v>140</v>
      </c>
      <c r="B25" s="208">
        <v>95394</v>
      </c>
      <c r="C25" s="209">
        <v>37332</v>
      </c>
      <c r="D25" s="208">
        <v>58062</v>
      </c>
      <c r="E25" s="385">
        <v>0.2369597068102143</v>
      </c>
      <c r="F25" s="386">
        <v>0.299311802458953</v>
      </c>
      <c r="G25" s="23"/>
      <c r="H25" s="23"/>
      <c r="I25" s="23"/>
      <c r="J25" s="23"/>
    </row>
    <row r="26" spans="1:10" ht="12" customHeight="1" thickBot="1">
      <c r="A26" s="207" t="s">
        <v>141</v>
      </c>
      <c r="B26" s="208">
        <v>11554</v>
      </c>
      <c r="C26" s="209">
        <v>14494</v>
      </c>
      <c r="D26" s="208">
        <v>-2940</v>
      </c>
      <c r="E26" s="385">
        <v>-0.04506575922008645</v>
      </c>
      <c r="F26" s="386">
        <v>-0.04568267632114611</v>
      </c>
      <c r="G26" s="23"/>
      <c r="H26" s="23"/>
      <c r="I26" s="23"/>
      <c r="J26" s="23"/>
    </row>
    <row r="27" spans="1:10" ht="12" customHeight="1" thickBot="1">
      <c r="A27" s="207" t="s">
        <v>138</v>
      </c>
      <c r="B27" s="208">
        <v>29751</v>
      </c>
      <c r="C27" s="209">
        <v>24605</v>
      </c>
      <c r="D27" s="208">
        <v>5146</v>
      </c>
      <c r="E27" s="385">
        <v>0.057680236728837875</v>
      </c>
      <c r="F27" s="386">
        <v>0.06137296059536304</v>
      </c>
      <c r="G27" s="23"/>
      <c r="H27" s="23"/>
      <c r="I27" s="23"/>
      <c r="J27" s="23"/>
    </row>
    <row r="28" spans="1:10" ht="12" customHeight="1" thickBot="1">
      <c r="A28" s="207" t="s">
        <v>142</v>
      </c>
      <c r="B28" s="208">
        <v>9490</v>
      </c>
      <c r="C28" s="209">
        <v>19611</v>
      </c>
      <c r="D28" s="208">
        <v>-10121</v>
      </c>
      <c r="E28" s="385">
        <v>-0.17556854649851683</v>
      </c>
      <c r="F28" s="386">
        <v>-0.18293388280374506</v>
      </c>
      <c r="G28" s="23"/>
      <c r="H28" s="23"/>
      <c r="I28" s="23"/>
      <c r="J28" s="23"/>
    </row>
    <row r="29" spans="1:10" ht="12" customHeight="1" thickBot="1">
      <c r="A29" s="207" t="s">
        <v>137</v>
      </c>
      <c r="B29" s="208">
        <v>51379</v>
      </c>
      <c r="C29" s="209">
        <v>39040</v>
      </c>
      <c r="D29" s="208">
        <v>12339</v>
      </c>
      <c r="E29" s="385">
        <v>0.1099184007981756</v>
      </c>
      <c r="F29" s="386">
        <v>0.1314799620659158</v>
      </c>
      <c r="G29" s="23"/>
      <c r="H29" s="23"/>
      <c r="I29" s="23"/>
      <c r="J29" s="23"/>
    </row>
    <row r="30" spans="1:10" ht="12" customHeight="1" thickBot="1">
      <c r="A30" s="207" t="s">
        <v>134</v>
      </c>
      <c r="B30" s="208">
        <v>520994</v>
      </c>
      <c r="C30" s="209">
        <v>393434</v>
      </c>
      <c r="D30" s="208">
        <v>127560</v>
      </c>
      <c r="E30" s="385">
        <v>0.24781346771780816</v>
      </c>
      <c r="F30" s="386">
        <v>0.2817069373314694</v>
      </c>
      <c r="G30" s="23"/>
      <c r="H30" s="23"/>
      <c r="I30" s="23"/>
      <c r="J30" s="23"/>
    </row>
    <row r="31" spans="1:10" ht="12" customHeight="1" thickBot="1">
      <c r="A31" s="211" t="s">
        <v>136</v>
      </c>
      <c r="B31" s="212">
        <v>230622</v>
      </c>
      <c r="C31" s="213">
        <v>214224</v>
      </c>
      <c r="D31" s="212">
        <v>16398</v>
      </c>
      <c r="E31" s="387">
        <v>0.1350641220996796</v>
      </c>
      <c r="F31" s="388">
        <v>0.19108992809947212</v>
      </c>
      <c r="G31" s="23"/>
      <c r="H31" s="23"/>
      <c r="I31" s="23"/>
      <c r="J31" s="23"/>
    </row>
    <row r="32" spans="1:10" ht="14.25">
      <c r="A32" s="8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4.25">
      <c r="A33" s="8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6.5" thickBot="1">
      <c r="A34" s="81" t="s">
        <v>484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9" customHeight="1">
      <c r="A35" s="85"/>
      <c r="B35" s="16"/>
      <c r="C35" s="16"/>
      <c r="D35" s="16"/>
      <c r="E35" s="16"/>
      <c r="F35" s="16"/>
      <c r="G35" s="19"/>
      <c r="H35" s="16"/>
      <c r="I35" s="23"/>
      <c r="J35" s="23"/>
    </row>
    <row r="36" spans="1:10" ht="12.75" customHeight="1">
      <c r="A36" s="406" t="s">
        <v>143</v>
      </c>
      <c r="B36" s="400" t="s">
        <v>108</v>
      </c>
      <c r="C36" s="400" t="s">
        <v>254</v>
      </c>
      <c r="D36" s="400" t="s">
        <v>144</v>
      </c>
      <c r="E36" s="400" t="s">
        <v>5</v>
      </c>
      <c r="F36" s="400" t="s">
        <v>6</v>
      </c>
      <c r="G36" s="400" t="s">
        <v>7</v>
      </c>
      <c r="H36" s="18" t="s">
        <v>145</v>
      </c>
      <c r="I36" s="23"/>
      <c r="J36" s="23"/>
    </row>
    <row r="37" spans="1:10" ht="22.5">
      <c r="A37" s="406"/>
      <c r="B37" s="400"/>
      <c r="C37" s="400"/>
      <c r="D37" s="400"/>
      <c r="E37" s="400"/>
      <c r="F37" s="400"/>
      <c r="G37" s="400"/>
      <c r="H37" s="18" t="s">
        <v>244</v>
      </c>
      <c r="I37" s="23"/>
      <c r="J37" s="23"/>
    </row>
    <row r="38" spans="1:10" ht="9" customHeight="1" thickBot="1">
      <c r="A38" s="86"/>
      <c r="B38" s="13"/>
      <c r="C38" s="13"/>
      <c r="D38" s="13"/>
      <c r="E38" s="13"/>
      <c r="F38" s="13"/>
      <c r="G38" s="13"/>
      <c r="H38" s="13"/>
      <c r="I38" s="23"/>
      <c r="J38" s="23"/>
    </row>
    <row r="39" spans="1:10" ht="12" customHeight="1" thickBot="1">
      <c r="A39" s="222" t="s">
        <v>146</v>
      </c>
      <c r="B39" s="166">
        <v>1</v>
      </c>
      <c r="C39" s="175">
        <v>157171116.04609153</v>
      </c>
      <c r="D39" s="182">
        <v>511</v>
      </c>
      <c r="E39" s="215">
        <v>0.318510232809</v>
      </c>
      <c r="F39" s="216">
        <v>0.386027531986</v>
      </c>
      <c r="G39" s="389">
        <v>434.940418035</v>
      </c>
      <c r="H39" s="167">
        <v>19.569471624266146</v>
      </c>
      <c r="I39" s="23"/>
      <c r="J39" s="23"/>
    </row>
    <row r="40" spans="1:10" ht="12" customHeight="1" thickBot="1">
      <c r="A40" s="168" t="s">
        <v>147</v>
      </c>
      <c r="B40" s="186">
        <v>0.8240068003723521</v>
      </c>
      <c r="C40" s="177">
        <v>129510068.44409153</v>
      </c>
      <c r="D40" s="217">
        <v>115</v>
      </c>
      <c r="E40" s="218">
        <v>0.3828763569777282</v>
      </c>
      <c r="F40" s="219">
        <v>0.4639740456365373</v>
      </c>
      <c r="G40" s="221">
        <v>615.5827396102558</v>
      </c>
      <c r="H40" s="171">
        <v>86.95652173913044</v>
      </c>
      <c r="I40" s="23"/>
      <c r="J40" s="23"/>
    </row>
    <row r="41" spans="1:10" ht="12" customHeight="1" thickBot="1">
      <c r="A41" s="168" t="s">
        <v>148</v>
      </c>
      <c r="B41" s="186">
        <v>0.3703221121842948</v>
      </c>
      <c r="C41" s="221">
        <v>58203939.66855152</v>
      </c>
      <c r="D41" s="217">
        <v>10</v>
      </c>
      <c r="E41" s="218">
        <v>0.8519413544887969</v>
      </c>
      <c r="F41" s="219">
        <v>0.9575982461657147</v>
      </c>
      <c r="G41" s="221">
        <v>2507.2931788856804</v>
      </c>
      <c r="H41" s="171">
        <v>1000</v>
      </c>
      <c r="I41" s="23"/>
      <c r="J41" s="23"/>
    </row>
    <row r="42" spans="1:10" ht="12" customHeight="1" thickBot="1">
      <c r="A42" s="168" t="s">
        <v>149</v>
      </c>
      <c r="B42" s="186">
        <v>0.11801873797258118</v>
      </c>
      <c r="C42" s="221">
        <v>18549136.761501826</v>
      </c>
      <c r="D42" s="217">
        <v>13</v>
      </c>
      <c r="E42" s="218">
        <v>0.662768996762495</v>
      </c>
      <c r="F42" s="219">
        <v>0.8601845422217391</v>
      </c>
      <c r="G42" s="221">
        <v>1878.0973800416289</v>
      </c>
      <c r="H42" s="171">
        <v>769.2307692307693</v>
      </c>
      <c r="I42" s="23"/>
      <c r="J42" s="23"/>
    </row>
    <row r="43" spans="1:10" ht="12" customHeight="1" thickBot="1">
      <c r="A43" s="168" t="s">
        <v>150</v>
      </c>
      <c r="B43" s="186">
        <v>0.0478632026612494</v>
      </c>
      <c r="C43" s="221">
        <v>7522712.979808827</v>
      </c>
      <c r="D43" s="217">
        <v>10</v>
      </c>
      <c r="E43" s="218">
        <v>0.8935873006191484</v>
      </c>
      <c r="F43" s="219">
        <v>0.948326699564084</v>
      </c>
      <c r="G43" s="221">
        <v>3628.6286294493366</v>
      </c>
      <c r="H43" s="171">
        <v>1000</v>
      </c>
      <c r="I43" s="23"/>
      <c r="J43" s="23"/>
    </row>
    <row r="44" spans="1:10" ht="12" customHeight="1" thickBot="1">
      <c r="A44" s="168" t="s">
        <v>151</v>
      </c>
      <c r="B44" s="186">
        <v>0.08298518939594854</v>
      </c>
      <c r="C44" s="221">
        <v>13042874.832657512</v>
      </c>
      <c r="D44" s="217">
        <v>14</v>
      </c>
      <c r="E44" s="218">
        <v>0.517564485773175</v>
      </c>
      <c r="F44" s="219">
        <v>0.7273696489545532</v>
      </c>
      <c r="G44" s="221">
        <v>1317.1433169317972</v>
      </c>
      <c r="H44" s="171">
        <v>714.2857142857143</v>
      </c>
      <c r="I44" s="23"/>
      <c r="J44" s="23"/>
    </row>
    <row r="45" spans="1:10" ht="12" customHeight="1" thickBot="1">
      <c r="A45" s="168" t="s">
        <v>152</v>
      </c>
      <c r="B45" s="186">
        <v>0.1183607192882983</v>
      </c>
      <c r="C45" s="221">
        <v>18602886.346559998</v>
      </c>
      <c r="D45" s="217">
        <v>15</v>
      </c>
      <c r="E45" s="218">
        <v>0.5220643377497118</v>
      </c>
      <c r="F45" s="219">
        <v>0.7717259296004214</v>
      </c>
      <c r="G45" s="221">
        <v>1339.1051570626626</v>
      </c>
      <c r="H45" s="171">
        <v>666.6666666666666</v>
      </c>
      <c r="I45" s="23"/>
      <c r="J45" s="23"/>
    </row>
    <row r="46" spans="1:10" ht="12" customHeight="1" thickBot="1">
      <c r="A46" s="168" t="s">
        <v>153</v>
      </c>
      <c r="B46" s="186">
        <v>0.054850835765280444</v>
      </c>
      <c r="C46" s="221">
        <v>8620967.07329</v>
      </c>
      <c r="D46" s="217">
        <v>4</v>
      </c>
      <c r="E46" s="178">
        <v>0.9140882926818382</v>
      </c>
      <c r="F46" s="169">
        <v>1</v>
      </c>
      <c r="G46" s="177">
        <v>3329.5709182999644</v>
      </c>
      <c r="H46" s="171">
        <v>2500</v>
      </c>
      <c r="I46" s="23"/>
      <c r="J46" s="23"/>
    </row>
    <row r="47" spans="1:10" ht="12" customHeight="1" thickBot="1">
      <c r="A47" s="168" t="s">
        <v>280</v>
      </c>
      <c r="B47" s="186">
        <v>0.004935327937561525</v>
      </c>
      <c r="C47" s="221">
        <v>775691</v>
      </c>
      <c r="D47" s="217">
        <v>1</v>
      </c>
      <c r="E47" s="178">
        <v>1</v>
      </c>
      <c r="F47" s="169">
        <v>1</v>
      </c>
      <c r="G47" s="177">
        <v>2740.385463363294</v>
      </c>
      <c r="H47" s="171">
        <v>10000</v>
      </c>
      <c r="I47" s="23"/>
      <c r="J47" s="23"/>
    </row>
    <row r="48" spans="1:10" ht="12" customHeight="1" thickBot="1">
      <c r="A48" s="168" t="s">
        <v>281</v>
      </c>
      <c r="B48" s="186">
        <v>0.020631106645375707</v>
      </c>
      <c r="C48" s="221">
        <v>3242614.0567196356</v>
      </c>
      <c r="D48" s="217">
        <v>4</v>
      </c>
      <c r="E48" s="178">
        <v>0.8475735932956325</v>
      </c>
      <c r="F48" s="169">
        <v>1</v>
      </c>
      <c r="G48" s="177">
        <v>2887.361782369513</v>
      </c>
      <c r="H48" s="171">
        <v>2500</v>
      </c>
      <c r="I48" s="23"/>
      <c r="J48" s="23"/>
    </row>
    <row r="49" spans="1:10" ht="12" customHeight="1" thickBot="1">
      <c r="A49" s="168" t="s">
        <v>282</v>
      </c>
      <c r="B49" s="186">
        <v>0.006039568521762148</v>
      </c>
      <c r="C49" s="221">
        <v>949245.7250022</v>
      </c>
      <c r="D49" s="217">
        <v>44</v>
      </c>
      <c r="E49" s="178">
        <v>0.25412098642787245</v>
      </c>
      <c r="F49" s="169">
        <v>0.3744020472667141</v>
      </c>
      <c r="G49" s="177">
        <v>430.20818154540837</v>
      </c>
      <c r="H49" s="171">
        <v>227.27272727272728</v>
      </c>
      <c r="I49" s="23"/>
      <c r="J49" s="23"/>
    </row>
    <row r="50" spans="1:10" ht="12" customHeight="1" thickBot="1">
      <c r="A50" s="168" t="s">
        <v>283</v>
      </c>
      <c r="B50" s="391">
        <v>0.17599319962764792</v>
      </c>
      <c r="C50" s="362">
        <v>27661047.602</v>
      </c>
      <c r="D50" s="363">
        <v>396</v>
      </c>
      <c r="E50" s="364">
        <v>0.229865528837</v>
      </c>
      <c r="F50" s="365">
        <v>0.304518219797</v>
      </c>
      <c r="G50" s="366">
        <v>287.110509776</v>
      </c>
      <c r="H50" s="99">
        <v>25.252525252525253</v>
      </c>
      <c r="I50" s="23"/>
      <c r="J50" s="23"/>
    </row>
    <row r="51" spans="1:10" ht="12" customHeight="1" thickBot="1">
      <c r="A51" s="168" t="s">
        <v>148</v>
      </c>
      <c r="B51" s="391">
        <v>0.026293679582882673</v>
      </c>
      <c r="C51" s="366">
        <v>4132606.965</v>
      </c>
      <c r="D51" s="363">
        <v>25</v>
      </c>
      <c r="E51" s="364">
        <v>0.82612463801</v>
      </c>
      <c r="F51" s="365">
        <v>0.90540426169</v>
      </c>
      <c r="G51" s="366">
        <v>5207.03292914</v>
      </c>
      <c r="H51" s="107">
        <f aca="true" t="shared" si="0" ref="H51:H56">10000/D51</f>
        <v>400</v>
      </c>
      <c r="I51" s="23"/>
      <c r="J51" s="23"/>
    </row>
    <row r="52" spans="1:10" ht="12" customHeight="1" thickBot="1">
      <c r="A52" s="168" t="s">
        <v>149</v>
      </c>
      <c r="B52" s="391">
        <v>0.02395438825347468</v>
      </c>
      <c r="C52" s="366">
        <v>3764937.936</v>
      </c>
      <c r="D52" s="363">
        <v>85</v>
      </c>
      <c r="E52" s="364">
        <v>0.484868464843</v>
      </c>
      <c r="F52" s="365">
        <v>0.620681027896</v>
      </c>
      <c r="G52" s="366">
        <v>1234.23510217</v>
      </c>
      <c r="H52" s="107">
        <f t="shared" si="0"/>
        <v>117.6470588235294</v>
      </c>
      <c r="I52" s="23"/>
      <c r="J52" s="23"/>
    </row>
    <row r="53" spans="1:10" ht="12" customHeight="1" thickBot="1">
      <c r="A53" s="168" t="s">
        <v>150</v>
      </c>
      <c r="B53" s="391">
        <v>0.07582281666502394</v>
      </c>
      <c r="C53" s="366">
        <v>11917156.717</v>
      </c>
      <c r="D53" s="363">
        <v>183</v>
      </c>
      <c r="E53" s="364">
        <v>0.367177654613</v>
      </c>
      <c r="F53" s="365">
        <v>0.494226641041</v>
      </c>
      <c r="G53" s="366">
        <v>641.966717156</v>
      </c>
      <c r="H53" s="107">
        <f t="shared" si="0"/>
        <v>54.6448087431694</v>
      </c>
      <c r="I53" s="23"/>
      <c r="J53" s="23"/>
    </row>
    <row r="54" spans="1:10" ht="12" customHeight="1" thickBot="1">
      <c r="A54" s="168" t="s">
        <v>151</v>
      </c>
      <c r="B54" s="391">
        <v>0.008762601326799247</v>
      </c>
      <c r="C54" s="366">
        <v>1377227.83</v>
      </c>
      <c r="D54" s="363">
        <v>49</v>
      </c>
      <c r="E54" s="364">
        <v>0.671295805865</v>
      </c>
      <c r="F54" s="365">
        <v>0.799372431357</v>
      </c>
      <c r="G54" s="366">
        <v>1672.55262456</v>
      </c>
      <c r="H54" s="107">
        <f t="shared" si="0"/>
        <v>204.08163265306123</v>
      </c>
      <c r="I54" s="23"/>
      <c r="J54" s="23"/>
    </row>
    <row r="55" spans="1:10" ht="12" customHeight="1" thickBot="1">
      <c r="A55" s="168" t="s">
        <v>152</v>
      </c>
      <c r="B55" s="391">
        <v>0.0034641890361097284</v>
      </c>
      <c r="C55" s="366">
        <v>544470.457</v>
      </c>
      <c r="D55" s="363">
        <v>20</v>
      </c>
      <c r="E55" s="364">
        <v>0.927464066246</v>
      </c>
      <c r="F55" s="365">
        <v>0.961351583489</v>
      </c>
      <c r="G55" s="366">
        <v>6876.0180248</v>
      </c>
      <c r="H55" s="107">
        <f t="shared" si="0"/>
        <v>500</v>
      </c>
      <c r="I55" s="23"/>
      <c r="J55" s="23"/>
    </row>
    <row r="56" spans="1:10" ht="12" customHeight="1" thickBot="1">
      <c r="A56" s="172" t="s">
        <v>153</v>
      </c>
      <c r="B56" s="392">
        <v>0.037695524763357635</v>
      </c>
      <c r="C56" s="367">
        <v>5924647.697</v>
      </c>
      <c r="D56" s="108">
        <v>34</v>
      </c>
      <c r="E56" s="358">
        <v>0.223557626502</v>
      </c>
      <c r="F56" s="359">
        <v>0.351501219736</v>
      </c>
      <c r="G56" s="371">
        <v>481.29029546</v>
      </c>
      <c r="H56" s="109">
        <f t="shared" si="0"/>
        <v>294.11764705882354</v>
      </c>
      <c r="I56" s="23"/>
      <c r="J56" s="23"/>
    </row>
    <row r="57" spans="1:10" ht="12" customHeight="1">
      <c r="A57" s="90" t="s">
        <v>255</v>
      </c>
      <c r="B57" s="133"/>
      <c r="C57" s="134"/>
      <c r="D57" s="135"/>
      <c r="E57" s="136"/>
      <c r="F57" s="136"/>
      <c r="G57" s="137"/>
      <c r="H57" s="138"/>
      <c r="I57" s="23"/>
      <c r="J57" s="23"/>
    </row>
    <row r="58" spans="1:10" ht="39.75" customHeight="1">
      <c r="A58" s="401" t="s">
        <v>164</v>
      </c>
      <c r="B58" s="402"/>
      <c r="C58" s="402"/>
      <c r="D58" s="402"/>
      <c r="E58" s="402"/>
      <c r="F58" s="402"/>
      <c r="G58" s="402"/>
      <c r="H58" s="402"/>
      <c r="I58" s="23"/>
      <c r="J58" s="23"/>
    </row>
    <row r="59" spans="1:10" ht="14.25">
      <c r="A59" s="90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6.5" thickBot="1">
      <c r="A60" s="81" t="s">
        <v>485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9" customHeight="1">
      <c r="A61" s="16"/>
      <c r="B61" s="16"/>
      <c r="C61" s="16"/>
      <c r="D61" s="16"/>
      <c r="E61" s="16"/>
      <c r="F61" s="16"/>
      <c r="G61" s="16"/>
      <c r="H61" s="19"/>
      <c r="I61" s="16"/>
      <c r="J61" s="23"/>
    </row>
    <row r="62" spans="1:10" ht="33.75">
      <c r="A62" s="12"/>
      <c r="B62" s="8" t="s">
        <v>154</v>
      </c>
      <c r="C62" s="8" t="s">
        <v>155</v>
      </c>
      <c r="D62" s="8" t="s">
        <v>242</v>
      </c>
      <c r="E62" s="8" t="s">
        <v>144</v>
      </c>
      <c r="F62" s="8" t="s">
        <v>5</v>
      </c>
      <c r="G62" s="8" t="s">
        <v>6</v>
      </c>
      <c r="H62" s="17" t="s">
        <v>7</v>
      </c>
      <c r="I62" s="18" t="s">
        <v>243</v>
      </c>
      <c r="J62" s="23"/>
    </row>
    <row r="63" spans="1:10" ht="9" customHeight="1" thickBot="1">
      <c r="A63" s="13"/>
      <c r="B63" s="13"/>
      <c r="C63" s="13"/>
      <c r="D63" s="13"/>
      <c r="E63" s="13"/>
      <c r="F63" s="13"/>
      <c r="G63" s="13"/>
      <c r="H63" s="13"/>
      <c r="I63" s="13"/>
      <c r="J63" s="23"/>
    </row>
    <row r="64" spans="1:10" ht="12" customHeight="1" thickBot="1">
      <c r="A64" s="222" t="s">
        <v>156</v>
      </c>
      <c r="B64" s="167">
        <f>B65+B73</f>
        <v>6119340.79513</v>
      </c>
      <c r="C64" s="167">
        <f>C65+C73</f>
        <v>6033997.54497</v>
      </c>
      <c r="D64" s="167">
        <f>D65+D73</f>
        <v>226691365.79871</v>
      </c>
      <c r="E64" s="167">
        <f>E65+E73</f>
        <v>467</v>
      </c>
      <c r="F64" s="216">
        <v>0.37542732917</v>
      </c>
      <c r="G64" s="215">
        <v>0.500606431995</v>
      </c>
      <c r="H64" s="223">
        <v>745.783718522</v>
      </c>
      <c r="I64" s="390">
        <f>10000/E64</f>
        <v>21.41327623126338</v>
      </c>
      <c r="J64" s="23"/>
    </row>
    <row r="65" spans="1:10" ht="12" customHeight="1" thickBot="1">
      <c r="A65" s="168" t="s">
        <v>147</v>
      </c>
      <c r="B65" s="202">
        <v>5650542.82813</v>
      </c>
      <c r="C65" s="221">
        <v>7109215.57297</v>
      </c>
      <c r="D65" s="202">
        <v>205366219.33670998</v>
      </c>
      <c r="E65" s="170">
        <v>71</v>
      </c>
      <c r="F65" s="219">
        <v>0.5752434201186043</v>
      </c>
      <c r="G65" s="218">
        <v>0.6704339956963536</v>
      </c>
      <c r="H65" s="202">
        <v>1973.0255345134028</v>
      </c>
      <c r="I65" s="177">
        <v>140.8450704225352</v>
      </c>
      <c r="J65" s="23"/>
    </row>
    <row r="66" spans="1:10" ht="12" customHeight="1" thickBot="1">
      <c r="A66" s="168" t="s">
        <v>148</v>
      </c>
      <c r="B66" s="202">
        <v>3341482.46</v>
      </c>
      <c r="C66" s="221">
        <v>15058292.59405</v>
      </c>
      <c r="D66" s="202">
        <v>54144204.668740004</v>
      </c>
      <c r="E66" s="220">
        <v>10</v>
      </c>
      <c r="F66" s="219">
        <v>0.8489967907228239</v>
      </c>
      <c r="G66" s="218">
        <v>0.9569461462588282</v>
      </c>
      <c r="H66" s="202">
        <v>2488.0503477993575</v>
      </c>
      <c r="I66" s="177">
        <v>1000</v>
      </c>
      <c r="J66" s="23"/>
    </row>
    <row r="67" spans="1:10" ht="12" customHeight="1" thickBot="1">
      <c r="A67" s="168" t="s">
        <v>284</v>
      </c>
      <c r="B67" s="202">
        <v>-393695.60995</v>
      </c>
      <c r="C67" s="221">
        <v>-4967584.48157</v>
      </c>
      <c r="D67" s="202">
        <v>17267590.399630003</v>
      </c>
      <c r="E67" s="220">
        <v>13</v>
      </c>
      <c r="F67" s="219">
        <v>0.6602304511603589</v>
      </c>
      <c r="G67" s="218">
        <v>0.844225955250384</v>
      </c>
      <c r="H67" s="202">
        <v>1820.161371948556</v>
      </c>
      <c r="I67" s="177">
        <v>769.2307692307693</v>
      </c>
      <c r="J67" s="23"/>
    </row>
    <row r="68" spans="1:10" ht="12" customHeight="1" thickBot="1">
      <c r="A68" s="168" t="s">
        <v>150</v>
      </c>
      <c r="B68" s="202">
        <v>1071394.053</v>
      </c>
      <c r="C68" s="221">
        <v>-15633995.72573</v>
      </c>
      <c r="D68" s="202">
        <v>93757366.1506</v>
      </c>
      <c r="E68" s="220">
        <v>10</v>
      </c>
      <c r="F68" s="219">
        <v>0.9855528455393653</v>
      </c>
      <c r="G68" s="218">
        <v>0.9946965004349494</v>
      </c>
      <c r="H68" s="202">
        <v>8491.150869816638</v>
      </c>
      <c r="I68" s="177">
        <v>1000</v>
      </c>
      <c r="J68" s="23"/>
    </row>
    <row r="69" spans="1:10" ht="12" customHeight="1" thickBot="1">
      <c r="A69" s="168" t="s">
        <v>151</v>
      </c>
      <c r="B69" s="202">
        <v>-80601.804</v>
      </c>
      <c r="C69" s="221">
        <v>456847.41357999993</v>
      </c>
      <c r="D69" s="202">
        <v>10862527.3451</v>
      </c>
      <c r="E69" s="220">
        <v>14</v>
      </c>
      <c r="F69" s="219">
        <v>0.6030918425066568</v>
      </c>
      <c r="G69" s="218">
        <v>0.8205879629407404</v>
      </c>
      <c r="H69" s="202">
        <v>1690.9203853003708</v>
      </c>
      <c r="I69" s="177">
        <v>714.2857142857143</v>
      </c>
      <c r="J69" s="23"/>
    </row>
    <row r="70" spans="1:10" ht="12" customHeight="1" thickBot="1">
      <c r="A70" s="168" t="s">
        <v>152</v>
      </c>
      <c r="B70" s="202">
        <v>1105547</v>
      </c>
      <c r="C70" s="221">
        <v>2271107</v>
      </c>
      <c r="D70" s="202">
        <v>17091194</v>
      </c>
      <c r="E70" s="220">
        <v>15</v>
      </c>
      <c r="F70" s="219">
        <v>0.5151823798852204</v>
      </c>
      <c r="G70" s="218">
        <v>0.7692350809428528</v>
      </c>
      <c r="H70" s="202">
        <v>1323.955274005859</v>
      </c>
      <c r="I70" s="177">
        <v>666.6666666666666</v>
      </c>
      <c r="J70" s="23"/>
    </row>
    <row r="71" spans="1:10" ht="12" customHeight="1" thickBot="1">
      <c r="A71" s="168" t="s">
        <v>153</v>
      </c>
      <c r="B71" s="171">
        <v>456692</v>
      </c>
      <c r="C71" s="221">
        <v>7094031</v>
      </c>
      <c r="D71" s="202">
        <v>8345953</v>
      </c>
      <c r="E71" s="220">
        <v>4</v>
      </c>
      <c r="F71" s="219">
        <v>0.91202754197154</v>
      </c>
      <c r="G71" s="218">
        <v>1</v>
      </c>
      <c r="H71" s="202">
        <v>3379.047494182416</v>
      </c>
      <c r="I71" s="177">
        <v>2500</v>
      </c>
      <c r="J71" s="23"/>
    </row>
    <row r="72" spans="1:10" ht="12" customHeight="1" thickBot="1">
      <c r="A72" s="168" t="s">
        <v>280</v>
      </c>
      <c r="B72" s="171">
        <v>149724.72908</v>
      </c>
      <c r="C72" s="177">
        <v>2830517.77264</v>
      </c>
      <c r="D72" s="171">
        <v>3897383.77264</v>
      </c>
      <c r="E72" s="220">
        <v>5</v>
      </c>
      <c r="F72" s="169">
        <v>0.8282299584301581</v>
      </c>
      <c r="G72" s="178">
        <v>1</v>
      </c>
      <c r="H72" s="171">
        <v>2791.060181939741</v>
      </c>
      <c r="I72" s="177">
        <v>2000</v>
      </c>
      <c r="J72" s="23"/>
    </row>
    <row r="73" spans="1:10" ht="12" customHeight="1" thickBot="1">
      <c r="A73" s="168" t="s">
        <v>157</v>
      </c>
      <c r="B73" s="368">
        <v>468797.967</v>
      </c>
      <c r="C73" s="366">
        <v>-1075218.028</v>
      </c>
      <c r="D73" s="368">
        <v>21325146.462</v>
      </c>
      <c r="E73" s="369">
        <v>396</v>
      </c>
      <c r="F73" s="365">
        <v>0.338886259696</v>
      </c>
      <c r="G73" s="364">
        <v>0.446617459888</v>
      </c>
      <c r="H73" s="368">
        <v>621.510540482</v>
      </c>
      <c r="I73" s="362">
        <v>25.252525252525253</v>
      </c>
      <c r="J73" s="23"/>
    </row>
    <row r="74" spans="1:10" ht="12" customHeight="1" thickBot="1">
      <c r="A74" s="168" t="s">
        <v>148</v>
      </c>
      <c r="B74" s="368">
        <v>37053.359</v>
      </c>
      <c r="C74" s="366">
        <v>478181.97</v>
      </c>
      <c r="D74" s="368">
        <v>3692732.177</v>
      </c>
      <c r="E74" s="369">
        <v>25</v>
      </c>
      <c r="F74" s="365">
        <v>0.977458080211</v>
      </c>
      <c r="G74" s="364">
        <v>0.994880625779</v>
      </c>
      <c r="H74" s="368">
        <v>8089.431296</v>
      </c>
      <c r="I74" s="362">
        <v>400</v>
      </c>
      <c r="J74" s="23"/>
    </row>
    <row r="75" spans="1:10" ht="12" customHeight="1" thickBot="1">
      <c r="A75" s="168" t="s">
        <v>149</v>
      </c>
      <c r="B75" s="368">
        <v>-241068.515</v>
      </c>
      <c r="C75" s="366">
        <v>-668661.949</v>
      </c>
      <c r="D75" s="368">
        <v>1539366.093</v>
      </c>
      <c r="E75" s="369">
        <v>85</v>
      </c>
      <c r="F75" s="365">
        <v>0.929362680683</v>
      </c>
      <c r="G75" s="364">
        <v>0.971195723202</v>
      </c>
      <c r="H75" s="368">
        <v>6573.79947959</v>
      </c>
      <c r="I75" s="362">
        <v>117.6470588235294</v>
      </c>
      <c r="J75" s="23"/>
    </row>
    <row r="76" spans="1:10" ht="12" customHeight="1" thickBot="1">
      <c r="A76" s="168" t="s">
        <v>150</v>
      </c>
      <c r="B76" s="368">
        <v>610939.335</v>
      </c>
      <c r="C76" s="366">
        <v>-964007.806</v>
      </c>
      <c r="D76" s="368">
        <v>8555095.852</v>
      </c>
      <c r="E76" s="369">
        <v>183</v>
      </c>
      <c r="F76" s="365">
        <v>0.398966397313</v>
      </c>
      <c r="G76" s="364">
        <v>0.510547153975</v>
      </c>
      <c r="H76" s="368">
        <v>895.194544693</v>
      </c>
      <c r="I76" s="362">
        <v>54.6448087431694</v>
      </c>
      <c r="J76" s="23"/>
    </row>
    <row r="77" spans="1:10" ht="12" customHeight="1" thickBot="1">
      <c r="A77" s="168" t="s">
        <v>151</v>
      </c>
      <c r="B77" s="368">
        <v>19539.633</v>
      </c>
      <c r="C77" s="366">
        <v>195745.795</v>
      </c>
      <c r="D77" s="368">
        <v>1403774.195</v>
      </c>
      <c r="E77" s="369">
        <v>49</v>
      </c>
      <c r="F77" s="365">
        <v>0.526836542017</v>
      </c>
      <c r="G77" s="364">
        <v>0.717446793077</v>
      </c>
      <c r="H77" s="368">
        <v>1278.6984053</v>
      </c>
      <c r="I77" s="362">
        <v>204.08163265306123</v>
      </c>
      <c r="J77" s="23"/>
    </row>
    <row r="78" spans="1:10" ht="12" customHeight="1" thickBot="1">
      <c r="A78" s="168" t="s">
        <v>152</v>
      </c>
      <c r="B78" s="368">
        <v>17198.078</v>
      </c>
      <c r="C78" s="366">
        <v>41553.727</v>
      </c>
      <c r="D78" s="368">
        <v>438743.22</v>
      </c>
      <c r="E78" s="369">
        <v>20</v>
      </c>
      <c r="F78" s="365">
        <v>0.932127479981</v>
      </c>
      <c r="G78" s="364">
        <v>0.992745286602</v>
      </c>
      <c r="H78" s="368">
        <v>3368.8939552</v>
      </c>
      <c r="I78" s="362">
        <v>500</v>
      </c>
      <c r="J78" s="23"/>
    </row>
    <row r="79" spans="1:10" ht="12" customHeight="1" thickBot="1">
      <c r="A79" s="172" t="s">
        <v>153</v>
      </c>
      <c r="B79" s="370">
        <v>25136.077</v>
      </c>
      <c r="C79" s="371">
        <v>-158029.765</v>
      </c>
      <c r="D79" s="370">
        <v>5695434.925</v>
      </c>
      <c r="E79" s="372">
        <v>34</v>
      </c>
      <c r="F79" s="359">
        <v>0.989884640528</v>
      </c>
      <c r="G79" s="358">
        <v>1</v>
      </c>
      <c r="H79" s="370">
        <v>6540.43905794</v>
      </c>
      <c r="I79" s="367">
        <v>294.11764705882354</v>
      </c>
      <c r="J79" s="23"/>
    </row>
    <row r="80" spans="1:10" ht="42.75" customHeight="1">
      <c r="A80" s="403" t="s">
        <v>164</v>
      </c>
      <c r="B80" s="404"/>
      <c r="C80" s="404"/>
      <c r="D80" s="404"/>
      <c r="E80" s="404"/>
      <c r="F80" s="404"/>
      <c r="G80" s="404"/>
      <c r="H80" s="404"/>
      <c r="I80" s="404"/>
      <c r="J80" s="23"/>
    </row>
    <row r="81" spans="1:10" ht="14.25">
      <c r="A81" s="90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6.5" thickBot="1">
      <c r="A82" s="81" t="s">
        <v>486</v>
      </c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9" customHeight="1">
      <c r="A83" s="20"/>
      <c r="B83" s="20"/>
      <c r="C83" s="20"/>
      <c r="D83" s="20"/>
      <c r="E83" s="20"/>
      <c r="F83" s="20"/>
      <c r="G83" s="20"/>
      <c r="H83" s="20"/>
      <c r="I83" s="20"/>
      <c r="J83" s="16"/>
    </row>
    <row r="84" spans="1:10" ht="13.5">
      <c r="A84" s="12"/>
      <c r="B84" s="398" t="s">
        <v>154</v>
      </c>
      <c r="C84" s="399"/>
      <c r="D84" s="405"/>
      <c r="E84" s="398" t="s">
        <v>155</v>
      </c>
      <c r="F84" s="399"/>
      <c r="G84" s="405"/>
      <c r="H84" s="398" t="s">
        <v>158</v>
      </c>
      <c r="I84" s="399"/>
      <c r="J84" s="399"/>
    </row>
    <row r="85" spans="1:10" ht="13.5">
      <c r="A85" s="12"/>
      <c r="B85" s="139" t="s">
        <v>159</v>
      </c>
      <c r="C85" s="139" t="s">
        <v>160</v>
      </c>
      <c r="D85" s="139" t="s">
        <v>161</v>
      </c>
      <c r="E85" s="139" t="s">
        <v>159</v>
      </c>
      <c r="F85" s="139" t="s">
        <v>160</v>
      </c>
      <c r="G85" s="139" t="s">
        <v>161</v>
      </c>
      <c r="H85" s="139" t="s">
        <v>159</v>
      </c>
      <c r="I85" s="139" t="s">
        <v>160</v>
      </c>
      <c r="J85" s="139" t="s">
        <v>161</v>
      </c>
    </row>
    <row r="86" spans="1:10" ht="9" customHeight="1" thickBot="1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2" customHeight="1" thickBot="1">
      <c r="A87" s="229" t="s">
        <v>156</v>
      </c>
      <c r="B87" s="230">
        <v>-0.1466</v>
      </c>
      <c r="C87" s="230">
        <v>0.0028583614037958616</v>
      </c>
      <c r="D87" s="230">
        <v>0.3081</v>
      </c>
      <c r="E87" s="231">
        <v>-0.1961</v>
      </c>
      <c r="F87" s="231">
        <v>0.03638052676243958</v>
      </c>
      <c r="G87" s="231">
        <v>0.8982</v>
      </c>
      <c r="H87" s="230">
        <v>-0.2675</v>
      </c>
      <c r="I87" s="230">
        <v>0.036757934002212174</v>
      </c>
      <c r="J87" s="230">
        <v>0.438</v>
      </c>
    </row>
    <row r="88" spans="1:10" ht="12" customHeight="1" thickBot="1">
      <c r="A88" s="168" t="s">
        <v>147</v>
      </c>
      <c r="B88" s="225">
        <v>-0.14029999999999998</v>
      </c>
      <c r="C88" s="225">
        <v>0.004940964144524714</v>
      </c>
      <c r="D88" s="225">
        <v>0.051699999999999996</v>
      </c>
      <c r="E88" s="226">
        <v>-0.1884</v>
      </c>
      <c r="F88" s="226">
        <v>0.035022774898813024</v>
      </c>
      <c r="G88" s="226">
        <v>0.23739999999999997</v>
      </c>
      <c r="H88" s="225">
        <v>-0.0751</v>
      </c>
      <c r="I88" s="225">
        <v>0.03189793083309882</v>
      </c>
      <c r="J88" s="225">
        <v>0.1182</v>
      </c>
    </row>
    <row r="89" spans="1:10" ht="12" customHeight="1" thickBot="1">
      <c r="A89" s="168" t="s">
        <v>148</v>
      </c>
      <c r="B89" s="225">
        <v>0.0049</v>
      </c>
      <c r="C89" s="225">
        <v>0.005445365823341728</v>
      </c>
      <c r="D89" s="225">
        <v>0.0098</v>
      </c>
      <c r="E89" s="226">
        <v>0.028999999999999998</v>
      </c>
      <c r="F89" s="226">
        <v>0.02528877837030048</v>
      </c>
      <c r="G89" s="226">
        <v>0.0405</v>
      </c>
      <c r="H89" s="225">
        <v>0.023756</v>
      </c>
      <c r="I89" s="225">
        <v>0.01907993531197486</v>
      </c>
      <c r="J89" s="225">
        <v>0.032799999999999996</v>
      </c>
    </row>
    <row r="90" spans="1:10" ht="12" customHeight="1" thickBot="1">
      <c r="A90" s="168" t="s">
        <v>149</v>
      </c>
      <c r="B90" s="225">
        <v>-0.015700000000000002</v>
      </c>
      <c r="C90" s="225">
        <v>0.0078101511952684685</v>
      </c>
      <c r="D90" s="225">
        <v>0.027000000000000003</v>
      </c>
      <c r="E90" s="226">
        <v>-0.1543</v>
      </c>
      <c r="F90" s="226">
        <v>0.016307734635111655</v>
      </c>
      <c r="G90" s="226">
        <v>0.0379</v>
      </c>
      <c r="H90" s="225">
        <v>-0.0751</v>
      </c>
      <c r="I90" s="225">
        <v>0.024256523356903138</v>
      </c>
      <c r="J90" s="225">
        <v>0.0613</v>
      </c>
    </row>
    <row r="91" spans="1:10" ht="12" customHeight="1" thickBot="1">
      <c r="A91" s="168" t="s">
        <v>150</v>
      </c>
      <c r="B91" s="225">
        <v>-0.14029999999999998</v>
      </c>
      <c r="C91" s="225">
        <v>-0.029027438335710625</v>
      </c>
      <c r="D91" s="225">
        <v>0.0195</v>
      </c>
      <c r="E91" s="226">
        <v>-0.1884</v>
      </c>
      <c r="F91" s="226">
        <v>-0.01218845195733876</v>
      </c>
      <c r="G91" s="226">
        <v>0.10640000000000001</v>
      </c>
      <c r="H91" s="225">
        <v>-0.0441</v>
      </c>
      <c r="I91" s="225">
        <v>0.06055950739047985</v>
      </c>
      <c r="J91" s="225">
        <v>0.1036</v>
      </c>
    </row>
    <row r="92" spans="1:10" ht="12" customHeight="1" thickBot="1">
      <c r="A92" s="168" t="s">
        <v>151</v>
      </c>
      <c r="B92" s="225">
        <v>-0.005600000000000001</v>
      </c>
      <c r="C92" s="225">
        <v>0.010555286274248375</v>
      </c>
      <c r="D92" s="225">
        <v>0.037200000000000004</v>
      </c>
      <c r="E92" s="226">
        <v>-0.00716</v>
      </c>
      <c r="F92" s="226">
        <v>0.03889079666016566</v>
      </c>
      <c r="G92" s="226">
        <v>0.23739999999999997</v>
      </c>
      <c r="H92" s="225">
        <v>0</v>
      </c>
      <c r="I92" s="225">
        <v>0.08023375774209987</v>
      </c>
      <c r="J92" s="225">
        <v>0.1182</v>
      </c>
    </row>
    <row r="93" spans="1:10" ht="12" customHeight="1" thickBot="1">
      <c r="A93" s="168" t="s">
        <v>152</v>
      </c>
      <c r="B93" s="225">
        <v>-0.011699999999999999</v>
      </c>
      <c r="C93" s="225">
        <v>0.0015735123568578857</v>
      </c>
      <c r="D93" s="225">
        <v>0.01606</v>
      </c>
      <c r="E93" s="226">
        <v>0.024700000000000003</v>
      </c>
      <c r="F93" s="226">
        <v>0.06934081931523264</v>
      </c>
      <c r="G93" s="226">
        <v>0.0902</v>
      </c>
      <c r="H93" s="227" t="s">
        <v>276</v>
      </c>
      <c r="I93" s="227" t="s">
        <v>276</v>
      </c>
      <c r="J93" s="227" t="s">
        <v>276</v>
      </c>
    </row>
    <row r="94" spans="1:10" ht="12" customHeight="1" thickBot="1">
      <c r="A94" s="168" t="s">
        <v>153</v>
      </c>
      <c r="B94" s="225">
        <v>-0.00021999999999999998</v>
      </c>
      <c r="C94" s="225">
        <v>0.011308623396190175</v>
      </c>
      <c r="D94" s="225">
        <v>0.0132</v>
      </c>
      <c r="E94" s="226">
        <v>0.07</v>
      </c>
      <c r="F94" s="226">
        <v>0.07</v>
      </c>
      <c r="G94" s="226">
        <v>0.07</v>
      </c>
      <c r="H94" s="227" t="s">
        <v>276</v>
      </c>
      <c r="I94" s="227" t="s">
        <v>276</v>
      </c>
      <c r="J94" s="227" t="s">
        <v>276</v>
      </c>
    </row>
    <row r="95" spans="1:10" ht="12" customHeight="1" thickBot="1">
      <c r="A95" s="168" t="s">
        <v>280</v>
      </c>
      <c r="B95" s="225">
        <v>0.0076</v>
      </c>
      <c r="C95" s="225">
        <v>0.016805217430274928</v>
      </c>
      <c r="D95" s="225">
        <v>0.051699999999999996</v>
      </c>
      <c r="E95" s="228" t="s">
        <v>276</v>
      </c>
      <c r="F95" s="228" t="s">
        <v>276</v>
      </c>
      <c r="G95" s="228" t="s">
        <v>276</v>
      </c>
      <c r="H95" s="227" t="s">
        <v>276</v>
      </c>
      <c r="I95" s="227" t="s">
        <v>276</v>
      </c>
      <c r="J95" s="227" t="s">
        <v>276</v>
      </c>
    </row>
    <row r="96" spans="1:10" ht="12" customHeight="1" thickBot="1">
      <c r="A96" s="168" t="s">
        <v>157</v>
      </c>
      <c r="B96" s="373">
        <v>-0.146626505093</v>
      </c>
      <c r="C96" s="373">
        <v>-0.00689246319889</v>
      </c>
      <c r="D96" s="373">
        <v>0.308114778167</v>
      </c>
      <c r="E96" s="374">
        <v>-0.196086500424</v>
      </c>
      <c r="F96" s="374">
        <v>0.042737572212</v>
      </c>
      <c r="G96" s="374">
        <v>0.898241357082</v>
      </c>
      <c r="H96" s="373">
        <v>-0.267500021507</v>
      </c>
      <c r="I96" s="373">
        <v>0.0595126521939</v>
      </c>
      <c r="J96" s="373">
        <v>0.437991309994</v>
      </c>
    </row>
    <row r="97" spans="1:10" ht="12" customHeight="1" thickBot="1">
      <c r="A97" s="168" t="s">
        <v>148</v>
      </c>
      <c r="B97" s="373">
        <v>-0.0571726141083</v>
      </c>
      <c r="C97" s="373">
        <v>0.00586064598096</v>
      </c>
      <c r="D97" s="373">
        <v>0.0520029076726</v>
      </c>
      <c r="E97" s="374">
        <v>-0.169898286684</v>
      </c>
      <c r="F97" s="374">
        <v>0.0149914885254</v>
      </c>
      <c r="G97" s="374">
        <v>0.0359</v>
      </c>
      <c r="H97" s="373">
        <v>-0.256373810182</v>
      </c>
      <c r="I97" s="373">
        <v>0.000462338603447</v>
      </c>
      <c r="J97" s="373">
        <v>0.0283</v>
      </c>
    </row>
    <row r="98" spans="1:10" ht="12" customHeight="1" thickBot="1">
      <c r="A98" s="168" t="s">
        <v>149</v>
      </c>
      <c r="B98" s="373">
        <v>-0.0574577721039</v>
      </c>
      <c r="C98" s="373">
        <v>0.00681575619429</v>
      </c>
      <c r="D98" s="373">
        <v>0.0572388369364</v>
      </c>
      <c r="E98" s="374">
        <v>-0.173535538592</v>
      </c>
      <c r="F98" s="374">
        <v>-0.0213816310728</v>
      </c>
      <c r="G98" s="374">
        <v>0.0869157000068</v>
      </c>
      <c r="H98" s="373">
        <v>-0.267500021507</v>
      </c>
      <c r="I98" s="373">
        <v>-0.0612522788651</v>
      </c>
      <c r="J98" s="373">
        <v>0.0323</v>
      </c>
    </row>
    <row r="99" spans="1:10" ht="12" customHeight="1" thickBot="1">
      <c r="A99" s="168" t="s">
        <v>150</v>
      </c>
      <c r="B99" s="373">
        <v>-0.146626505093</v>
      </c>
      <c r="C99" s="373">
        <v>-0.0137029055984</v>
      </c>
      <c r="D99" s="373">
        <v>0.308114778167</v>
      </c>
      <c r="E99" s="374">
        <v>-0.196086500424</v>
      </c>
      <c r="F99" s="374">
        <v>0.0841655619593</v>
      </c>
      <c r="G99" s="374">
        <v>0.898241357082</v>
      </c>
      <c r="H99" s="373">
        <v>-0.241514462162</v>
      </c>
      <c r="I99" s="373">
        <v>0.14816027551</v>
      </c>
      <c r="J99" s="373">
        <v>0.437991309994</v>
      </c>
    </row>
    <row r="100" spans="1:10" ht="12" customHeight="1" thickBot="1">
      <c r="A100" s="168" t="s">
        <v>151</v>
      </c>
      <c r="B100" s="373">
        <v>-0.0545111394834</v>
      </c>
      <c r="C100" s="373">
        <v>-0.0129498520655</v>
      </c>
      <c r="D100" s="373">
        <v>0.0516887519168</v>
      </c>
      <c r="E100" s="374">
        <v>-0.120863405381</v>
      </c>
      <c r="F100" s="374">
        <v>-0.0252615208659</v>
      </c>
      <c r="G100" s="374">
        <v>0.0914</v>
      </c>
      <c r="H100" s="373">
        <v>-0.225410735244</v>
      </c>
      <c r="I100" s="373">
        <v>-0.100032696684</v>
      </c>
      <c r="J100" s="373">
        <v>-0.0462734105774</v>
      </c>
    </row>
    <row r="101" spans="1:10" ht="12" customHeight="1" thickBot="1">
      <c r="A101" s="168" t="s">
        <v>152</v>
      </c>
      <c r="B101" s="373">
        <v>-0.0343220312834</v>
      </c>
      <c r="C101" s="373">
        <v>-0.0166655083246</v>
      </c>
      <c r="D101" s="373">
        <v>0.0193713498497</v>
      </c>
      <c r="E101" s="374">
        <v>-0.0962468567151</v>
      </c>
      <c r="F101" s="374">
        <v>-0.07091919006</v>
      </c>
      <c r="G101" s="374">
        <v>0.0185097010342</v>
      </c>
      <c r="H101" s="373">
        <v>-0.130691959247</v>
      </c>
      <c r="I101" s="373">
        <v>-0.0996748493179</v>
      </c>
      <c r="J101" s="373">
        <v>-0.0247881286516</v>
      </c>
    </row>
    <row r="102" spans="1:10" ht="12" customHeight="1" thickBot="1">
      <c r="A102" s="172" t="s">
        <v>153</v>
      </c>
      <c r="B102" s="375">
        <v>-0.0503288222156</v>
      </c>
      <c r="C102" s="375">
        <v>-0.00874211607099</v>
      </c>
      <c r="D102" s="375">
        <v>0.0740683455835</v>
      </c>
      <c r="E102" s="376">
        <v>-0.161168882103</v>
      </c>
      <c r="F102" s="376">
        <v>0.0491047481536</v>
      </c>
      <c r="G102" s="376">
        <v>0.1107</v>
      </c>
      <c r="H102" s="375">
        <v>-0.238952505607</v>
      </c>
      <c r="I102" s="375">
        <v>-0.0252900416985</v>
      </c>
      <c r="J102" s="375">
        <v>0.124827772086</v>
      </c>
    </row>
    <row r="103" spans="1:10" ht="14.25">
      <c r="A103" s="95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4.25">
      <c r="A104" s="8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6.5" thickBot="1">
      <c r="A105" s="81" t="s">
        <v>487</v>
      </c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9" customHeight="1">
      <c r="A106" s="16"/>
      <c r="B106" s="16"/>
      <c r="C106" s="16"/>
      <c r="D106" s="23"/>
      <c r="E106" s="23"/>
      <c r="F106" s="23"/>
      <c r="G106" s="23"/>
      <c r="H106" s="23"/>
      <c r="I106" s="23"/>
      <c r="J106" s="23"/>
    </row>
    <row r="107" spans="1:10" ht="22.5">
      <c r="A107" s="12"/>
      <c r="B107" s="8" t="s">
        <v>162</v>
      </c>
      <c r="C107" s="8" t="s">
        <v>163</v>
      </c>
      <c r="D107" s="23"/>
      <c r="E107" s="23"/>
      <c r="F107" s="23"/>
      <c r="G107" s="23"/>
      <c r="H107" s="23"/>
      <c r="I107" s="23"/>
      <c r="J107" s="23"/>
    </row>
    <row r="108" spans="1:10" ht="9" customHeight="1" thickBot="1">
      <c r="A108" s="13"/>
      <c r="B108" s="13"/>
      <c r="C108" s="13"/>
      <c r="D108" s="23"/>
      <c r="E108" s="23"/>
      <c r="F108" s="23"/>
      <c r="G108" s="23"/>
      <c r="H108" s="23"/>
      <c r="I108" s="23"/>
      <c r="J108" s="23"/>
    </row>
    <row r="109" spans="1:10" ht="12" customHeight="1" thickBot="1">
      <c r="A109" s="87" t="s">
        <v>133</v>
      </c>
      <c r="B109" s="167">
        <v>58459959.96511152</v>
      </c>
      <c r="C109" s="175">
        <v>71873850.17099</v>
      </c>
      <c r="D109" s="23"/>
      <c r="E109" s="23"/>
      <c r="F109" s="23"/>
      <c r="G109" s="23"/>
      <c r="H109" s="23"/>
      <c r="I109" s="23"/>
      <c r="J109" s="23"/>
    </row>
    <row r="110" spans="1:10" ht="12" customHeight="1" thickBot="1">
      <c r="A110" s="88" t="s">
        <v>285</v>
      </c>
      <c r="B110" s="171">
        <v>23620152.6634968</v>
      </c>
      <c r="C110" s="177">
        <v>8443798.142176116</v>
      </c>
      <c r="D110" s="23"/>
      <c r="E110" s="23"/>
      <c r="F110" s="23"/>
      <c r="G110" s="23"/>
      <c r="H110" s="23"/>
      <c r="I110" s="23"/>
      <c r="J110" s="23"/>
    </row>
    <row r="111" spans="1:10" ht="12" customHeight="1" thickBot="1">
      <c r="A111" s="88" t="s">
        <v>286</v>
      </c>
      <c r="B111" s="171">
        <v>34631513.948284715</v>
      </c>
      <c r="C111" s="177">
        <v>30022975.4273924</v>
      </c>
      <c r="D111" s="23"/>
      <c r="E111" s="23"/>
      <c r="F111" s="23"/>
      <c r="G111" s="23"/>
      <c r="H111" s="23"/>
      <c r="I111" s="23"/>
      <c r="J111" s="23"/>
    </row>
    <row r="112" spans="1:10" ht="12" customHeight="1" thickBot="1">
      <c r="A112" s="88" t="s">
        <v>287</v>
      </c>
      <c r="B112" s="171">
        <v>106081</v>
      </c>
      <c r="C112" s="177">
        <v>21455220.655343905</v>
      </c>
      <c r="D112" s="23"/>
      <c r="E112" s="23"/>
      <c r="F112" s="23"/>
      <c r="G112" s="23"/>
      <c r="H112" s="23"/>
      <c r="I112" s="23"/>
      <c r="J112" s="23"/>
    </row>
    <row r="113" spans="1:10" ht="12" customHeight="1" thickBot="1">
      <c r="A113" s="88" t="s">
        <v>288</v>
      </c>
      <c r="B113" s="179">
        <v>0</v>
      </c>
      <c r="C113" s="177">
        <v>10417032.708754845</v>
      </c>
      <c r="D113" s="23"/>
      <c r="E113" s="23"/>
      <c r="F113" s="23"/>
      <c r="G113" s="23"/>
      <c r="H113" s="23"/>
      <c r="I113" s="23"/>
      <c r="J113" s="23"/>
    </row>
    <row r="114" spans="1:10" ht="12" customHeight="1" thickBot="1">
      <c r="A114" s="88" t="s">
        <v>291</v>
      </c>
      <c r="B114" s="171">
        <v>94924</v>
      </c>
      <c r="C114" s="177">
        <v>264862.55915</v>
      </c>
      <c r="D114" s="23"/>
      <c r="E114" s="23"/>
      <c r="F114" s="23"/>
      <c r="G114" s="23"/>
      <c r="H114" s="23"/>
      <c r="I114" s="23"/>
      <c r="J114" s="23"/>
    </row>
    <row r="115" spans="1:10" ht="12" customHeight="1" thickBot="1">
      <c r="A115" s="89" t="s">
        <v>289</v>
      </c>
      <c r="B115" s="174">
        <v>7288.35333</v>
      </c>
      <c r="C115" s="180">
        <v>1269960.6781727397</v>
      </c>
      <c r="D115" s="23"/>
      <c r="E115" s="23"/>
      <c r="F115" s="23"/>
      <c r="G115" s="23"/>
      <c r="H115" s="23"/>
      <c r="I115" s="23"/>
      <c r="J115" s="23"/>
    </row>
    <row r="116" spans="1:10" ht="12" customHeight="1">
      <c r="A116" s="232" t="s">
        <v>290</v>
      </c>
      <c r="D116" s="140"/>
      <c r="E116" s="23"/>
      <c r="F116" s="23"/>
      <c r="G116" s="23"/>
      <c r="H116" s="23"/>
      <c r="I116" s="23"/>
      <c r="J116" s="23"/>
    </row>
    <row r="117" spans="1:10" ht="14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4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4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4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4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4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4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4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4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4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4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4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4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14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4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14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ht="14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ht="14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ht="14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4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4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4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4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4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4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4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4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4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4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4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4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4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4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4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4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4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4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4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4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4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4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4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4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4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4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4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4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4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4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4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4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4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4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4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4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4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4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4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4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4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4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4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4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4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4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4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4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4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4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4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4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4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4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4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4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4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4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4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4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4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4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4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4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4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ht="14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ht="14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ht="14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ht="14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ht="14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ht="14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ht="14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ht="14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ht="14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ht="14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ht="14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ht="14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ht="14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ht="14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ht="14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ht="14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ht="14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ht="14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ht="14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ht="14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ht="14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ht="14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ht="14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ht="14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ht="14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ht="14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ht="14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ht="14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ht="14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ht="14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ht="14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ht="14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ht="14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ht="14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ht="14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ht="14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ht="14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ht="14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ht="14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ht="14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ht="14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ht="14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ht="14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ht="14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ht="14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ht="14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ht="14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ht="14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ht="14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ht="14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ht="14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ht="14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ht="14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ht="14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ht="14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ht="14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ht="14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ht="14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ht="14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ht="14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ht="14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ht="14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ht="14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ht="14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ht="14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 ht="14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 ht="14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 ht="14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 ht="14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 ht="14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 ht="14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 ht="14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 ht="14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ht="14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 ht="14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ht="14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 ht="14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 ht="14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 ht="14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 ht="14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 ht="14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 ht="14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 ht="14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 ht="14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 ht="14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 ht="14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 ht="14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 ht="14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 ht="14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 ht="14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 ht="14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 ht="14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 ht="14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ht="14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 ht="14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ht="14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ht="14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ht="14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 ht="14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 ht="14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 ht="14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ht="14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 ht="14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 ht="14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 ht="14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 ht="14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 ht="14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 ht="14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 ht="14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 ht="14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 ht="14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 ht="14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ht="14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ht="14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 ht="14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ht="14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ht="14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ht="14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 ht="14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 ht="14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 ht="14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 ht="14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 ht="14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 ht="14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 ht="14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 ht="14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 ht="14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 ht="14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 ht="14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 ht="14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 ht="14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 ht="14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 ht="14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ht="14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ht="14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 ht="14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 ht="14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 ht="14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 ht="14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 ht="14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 ht="14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 ht="14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 ht="14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 ht="14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 ht="14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 ht="14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 ht="14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 ht="14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 ht="14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 ht="14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 ht="14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 ht="14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ht="14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 ht="14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ht="14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 ht="14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 ht="14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 ht="14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 ht="14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 ht="14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 ht="14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 ht="14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 ht="14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 ht="14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 ht="14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 ht="14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 ht="14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 ht="14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 ht="14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 ht="14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 ht="14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 ht="14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 ht="14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 ht="14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 ht="14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 ht="14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 ht="14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 ht="14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 ht="14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1:10" ht="14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0" ht="14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1:10" ht="14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1:10" ht="14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1:10" ht="14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1:10" ht="14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0" ht="14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0" ht="14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 ht="14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1:10" ht="14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1:10" ht="14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1:10" ht="14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1:10" ht="14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1:10" ht="14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10" ht="14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1:10" ht="14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1:10" ht="14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1:10" ht="14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1:10" ht="14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1:10" ht="14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1:10" ht="14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1:10" ht="14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 ht="14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1:10" ht="14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1:10" ht="14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1:10" ht="14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 ht="14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1:10" ht="14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1:10" ht="14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1:10" ht="14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1:10" ht="14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1:10" ht="14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 ht="14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 ht="14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 ht="14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 ht="14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0" ht="14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1:10" ht="14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</row>
  </sheetData>
  <mergeCells count="12">
    <mergeCell ref="C36:C37"/>
    <mergeCell ref="D36:D37"/>
    <mergeCell ref="H84:J84"/>
    <mergeCell ref="E36:E37"/>
    <mergeCell ref="F36:F37"/>
    <mergeCell ref="G36:G37"/>
    <mergeCell ref="A58:H58"/>
    <mergeCell ref="A80:I80"/>
    <mergeCell ref="B84:D84"/>
    <mergeCell ref="E84:G84"/>
    <mergeCell ref="A36:A37"/>
    <mergeCell ref="B36:B37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G49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2.25390625" style="23" customWidth="1"/>
    <col min="2" max="5" width="10.25390625" style="23" customWidth="1"/>
    <col min="6" max="6" width="11.00390625" style="23" customWidth="1"/>
    <col min="7" max="16384" width="9.00390625" style="23" customWidth="1"/>
  </cols>
  <sheetData>
    <row r="1" ht="16.5" thickBot="1">
      <c r="A1" s="81" t="s">
        <v>488</v>
      </c>
    </row>
    <row r="2" spans="1:5" ht="9" customHeight="1">
      <c r="A2" s="96"/>
      <c r="B2" s="96"/>
      <c r="C2" s="96"/>
      <c r="D2" s="96"/>
      <c r="E2" s="96"/>
    </row>
    <row r="3" spans="1:5" ht="33.75">
      <c r="A3" s="12"/>
      <c r="B3" s="8" t="s">
        <v>195</v>
      </c>
      <c r="C3" s="8" t="s">
        <v>108</v>
      </c>
      <c r="D3" s="8" t="s">
        <v>196</v>
      </c>
      <c r="E3" s="8" t="s">
        <v>108</v>
      </c>
    </row>
    <row r="4" spans="1:5" ht="9" customHeight="1" thickBot="1">
      <c r="A4" s="13"/>
      <c r="B4" s="13"/>
      <c r="C4" s="13"/>
      <c r="D4" s="13"/>
      <c r="E4" s="13"/>
    </row>
    <row r="5" spans="1:5" ht="15" thickBot="1">
      <c r="A5" s="94" t="s">
        <v>197</v>
      </c>
      <c r="B5" s="97">
        <v>1242949384</v>
      </c>
      <c r="C5" s="98">
        <v>0.5507186642205243</v>
      </c>
      <c r="D5" s="97">
        <v>2195246</v>
      </c>
      <c r="E5" s="141">
        <v>0.07201208985222578</v>
      </c>
    </row>
    <row r="6" spans="1:5" ht="15" thickBot="1">
      <c r="A6" s="92" t="s">
        <v>263</v>
      </c>
      <c r="B6" s="99">
        <v>47829858</v>
      </c>
      <c r="C6" s="100">
        <v>0.02119217069230018</v>
      </c>
      <c r="D6" s="99">
        <v>3280836</v>
      </c>
      <c r="E6" s="142">
        <v>0.10762340841182128</v>
      </c>
    </row>
    <row r="7" spans="1:5" ht="15" thickBot="1">
      <c r="A7" s="93" t="s">
        <v>264</v>
      </c>
      <c r="B7" s="101">
        <v>966179646</v>
      </c>
      <c r="C7" s="102">
        <v>0.4280891650871755</v>
      </c>
      <c r="D7" s="101">
        <v>25008327</v>
      </c>
      <c r="E7" s="102">
        <v>0.820364501735953</v>
      </c>
    </row>
    <row r="8" spans="1:5" ht="31.5" customHeight="1">
      <c r="A8" s="407" t="s">
        <v>270</v>
      </c>
      <c r="B8" s="404"/>
      <c r="C8" s="404"/>
      <c r="D8" s="404"/>
      <c r="E8" s="404"/>
    </row>
    <row r="9" spans="1:5" ht="13.5" customHeight="1">
      <c r="A9" s="408"/>
      <c r="B9" s="409"/>
      <c r="C9" s="409"/>
      <c r="D9" s="409"/>
      <c r="E9" s="409"/>
    </row>
    <row r="10" ht="16.5" thickBot="1">
      <c r="A10" s="81" t="s">
        <v>265</v>
      </c>
    </row>
    <row r="11" spans="1:5" ht="9" customHeight="1">
      <c r="A11" s="96"/>
      <c r="B11" s="96"/>
      <c r="C11" s="96"/>
      <c r="D11" s="96"/>
      <c r="E11" s="96"/>
    </row>
    <row r="12" spans="1:5" ht="14.25">
      <c r="A12" s="12"/>
      <c r="B12" s="8" t="s">
        <v>198</v>
      </c>
      <c r="C12" s="8" t="s">
        <v>5</v>
      </c>
      <c r="D12" s="8" t="s">
        <v>6</v>
      </c>
      <c r="E12" s="8" t="s">
        <v>7</v>
      </c>
    </row>
    <row r="13" spans="1:5" ht="9" customHeight="1" thickBot="1">
      <c r="A13" s="12"/>
      <c r="B13" s="12"/>
      <c r="C13" s="12"/>
      <c r="D13" s="12"/>
      <c r="E13" s="12"/>
    </row>
    <row r="14" spans="1:5" ht="15" thickBot="1">
      <c r="A14" s="91" t="s">
        <v>133</v>
      </c>
      <c r="B14" s="104">
        <v>34</v>
      </c>
      <c r="C14" s="98">
        <v>0.8305333260744868</v>
      </c>
      <c r="D14" s="98">
        <v>0.9269546363291947</v>
      </c>
      <c r="E14" s="105">
        <v>5025.022643056335</v>
      </c>
    </row>
    <row r="15" spans="1:5" ht="15" thickBot="1">
      <c r="A15" s="92" t="s">
        <v>266</v>
      </c>
      <c r="B15" s="106">
        <v>16</v>
      </c>
      <c r="C15" s="100">
        <v>0.6432987347558526</v>
      </c>
      <c r="D15" s="100">
        <v>0.8605748105444054</v>
      </c>
      <c r="E15" s="107">
        <v>1764.1591335272462</v>
      </c>
    </row>
    <row r="16" spans="1:5" ht="15" thickBot="1">
      <c r="A16" s="92" t="s">
        <v>267</v>
      </c>
      <c r="B16" s="106">
        <v>9</v>
      </c>
      <c r="C16" s="100">
        <v>0.9574092312660542</v>
      </c>
      <c r="D16" s="100">
        <v>0.9961524709548577</v>
      </c>
      <c r="E16" s="107">
        <v>4410.314617862359</v>
      </c>
    </row>
    <row r="17" spans="1:5" ht="15" thickBot="1">
      <c r="A17" s="93" t="s">
        <v>268</v>
      </c>
      <c r="B17" s="108">
        <v>9</v>
      </c>
      <c r="C17" s="102">
        <v>0.9987774926351786</v>
      </c>
      <c r="D17" s="102">
        <v>0.9999999905961695</v>
      </c>
      <c r="E17" s="109">
        <v>9833.455676370644</v>
      </c>
    </row>
    <row r="18" spans="1:5" ht="9" customHeight="1">
      <c r="A18" s="408" t="s">
        <v>269</v>
      </c>
      <c r="B18" s="409"/>
      <c r="C18" s="409"/>
      <c r="D18" s="409"/>
      <c r="E18" s="409"/>
    </row>
    <row r="19" spans="1:5" ht="9" customHeight="1">
      <c r="A19" s="143" t="s">
        <v>199</v>
      </c>
      <c r="B19" s="144"/>
      <c r="C19" s="144"/>
      <c r="D19" s="144"/>
      <c r="E19" s="144"/>
    </row>
    <row r="20" spans="1:5" ht="9" customHeight="1">
      <c r="A20" s="143" t="s">
        <v>200</v>
      </c>
      <c r="B20" s="144"/>
      <c r="C20" s="144"/>
      <c r="D20" s="144"/>
      <c r="E20" s="144"/>
    </row>
    <row r="21" spans="1:5" ht="9" customHeight="1">
      <c r="A21" s="143" t="s">
        <v>201</v>
      </c>
      <c r="B21" s="144"/>
      <c r="C21" s="144"/>
      <c r="D21" s="144"/>
      <c r="E21" s="144"/>
    </row>
    <row r="22" spans="1:5" ht="9" customHeight="1">
      <c r="A22" s="145" t="s">
        <v>202</v>
      </c>
      <c r="B22" s="144"/>
      <c r="C22" s="144"/>
      <c r="D22" s="144"/>
      <c r="E22" s="144"/>
    </row>
    <row r="23" ht="15.75">
      <c r="A23" s="103"/>
    </row>
    <row r="24" ht="16.5" thickBot="1">
      <c r="A24" s="81" t="s">
        <v>489</v>
      </c>
    </row>
    <row r="25" spans="1:4" ht="9" customHeight="1">
      <c r="A25" s="96"/>
      <c r="B25" s="96"/>
      <c r="C25" s="96"/>
      <c r="D25" s="96"/>
    </row>
    <row r="26" spans="1:4" ht="14.25">
      <c r="A26" s="12"/>
      <c r="B26" s="8" t="s">
        <v>203</v>
      </c>
      <c r="C26" s="8" t="s">
        <v>204</v>
      </c>
      <c r="D26" s="8" t="s">
        <v>205</v>
      </c>
    </row>
    <row r="27" spans="1:4" ht="9" customHeight="1" thickBot="1">
      <c r="A27" s="12"/>
      <c r="B27" s="12"/>
      <c r="C27" s="12"/>
      <c r="D27" s="12"/>
    </row>
    <row r="28" spans="1:7" ht="15" thickBot="1">
      <c r="A28" s="91" t="s">
        <v>206</v>
      </c>
      <c r="B28" s="97">
        <v>190291739</v>
      </c>
      <c r="C28" s="97">
        <v>1220495449</v>
      </c>
      <c r="D28" s="97">
        <v>846171700</v>
      </c>
      <c r="E28" s="164"/>
      <c r="F28" s="164"/>
      <c r="G28" s="164"/>
    </row>
    <row r="29" spans="1:4" ht="15" thickBot="1">
      <c r="A29" s="92" t="s">
        <v>128</v>
      </c>
      <c r="B29" s="99">
        <v>293825</v>
      </c>
      <c r="C29" s="99">
        <v>6867758</v>
      </c>
      <c r="D29" s="99">
        <v>55754</v>
      </c>
    </row>
    <row r="30" spans="1:4" ht="15" thickBot="1">
      <c r="A30" s="92" t="s">
        <v>127</v>
      </c>
      <c r="B30" s="99">
        <v>222278</v>
      </c>
      <c r="C30" s="99">
        <v>250096090</v>
      </c>
      <c r="D30" s="99">
        <v>9149837</v>
      </c>
    </row>
    <row r="31" spans="1:4" ht="15" thickBot="1">
      <c r="A31" s="92" t="s">
        <v>207</v>
      </c>
      <c r="B31" s="99">
        <v>11157</v>
      </c>
      <c r="C31" s="99">
        <v>417323</v>
      </c>
      <c r="D31" s="99">
        <v>0</v>
      </c>
    </row>
    <row r="32" spans="1:4" ht="15" thickBot="1">
      <c r="A32" s="92" t="s">
        <v>208</v>
      </c>
      <c r="B32" s="99">
        <v>126100</v>
      </c>
      <c r="C32" s="99">
        <v>0</v>
      </c>
      <c r="D32" s="99">
        <v>0</v>
      </c>
    </row>
    <row r="33" spans="1:4" ht="15" thickBot="1">
      <c r="A33" s="92" t="s">
        <v>209</v>
      </c>
      <c r="B33" s="99">
        <v>26318711</v>
      </c>
      <c r="C33" s="99">
        <v>18456022</v>
      </c>
      <c r="D33" s="99">
        <v>8799058</v>
      </c>
    </row>
    <row r="34" spans="1:4" ht="15" thickBot="1">
      <c r="A34" s="92" t="s">
        <v>210</v>
      </c>
      <c r="B34" s="99">
        <v>18261412</v>
      </c>
      <c r="C34" s="99">
        <v>661523510</v>
      </c>
      <c r="D34" s="99">
        <v>153574985</v>
      </c>
    </row>
    <row r="35" spans="1:4" ht="15" thickBot="1">
      <c r="A35" s="92" t="s">
        <v>211</v>
      </c>
      <c r="B35" s="99">
        <v>12230977</v>
      </c>
      <c r="C35" s="99">
        <v>0</v>
      </c>
      <c r="D35" s="99">
        <v>0</v>
      </c>
    </row>
    <row r="36" spans="1:4" ht="15" thickBot="1">
      <c r="A36" s="92" t="s">
        <v>212</v>
      </c>
      <c r="B36" s="99">
        <v>3000</v>
      </c>
      <c r="C36" s="99">
        <v>95897771</v>
      </c>
      <c r="D36" s="99">
        <v>305036023</v>
      </c>
    </row>
    <row r="37" spans="1:4" ht="15" thickBot="1">
      <c r="A37" s="92" t="s">
        <v>213</v>
      </c>
      <c r="B37" s="99">
        <v>132143748</v>
      </c>
      <c r="C37" s="99">
        <v>184486800</v>
      </c>
      <c r="D37" s="99">
        <v>67643782</v>
      </c>
    </row>
    <row r="38" spans="1:4" ht="15" thickBot="1">
      <c r="A38" s="92" t="s">
        <v>214</v>
      </c>
      <c r="B38" s="99">
        <v>296949</v>
      </c>
      <c r="C38" s="99">
        <v>2750175</v>
      </c>
      <c r="D38" s="99">
        <v>300863898</v>
      </c>
    </row>
    <row r="39" spans="1:4" ht="15" thickBot="1">
      <c r="A39" s="93" t="s">
        <v>215</v>
      </c>
      <c r="B39" s="101">
        <v>383582</v>
      </c>
      <c r="C39" s="101">
        <v>0</v>
      </c>
      <c r="D39" s="101">
        <v>1048363</v>
      </c>
    </row>
    <row r="40" spans="1:5" ht="18" customHeight="1">
      <c r="A40" s="410" t="s">
        <v>216</v>
      </c>
      <c r="B40" s="402"/>
      <c r="C40" s="402"/>
      <c r="D40" s="402"/>
      <c r="E40" s="402"/>
    </row>
    <row r="41" spans="1:5" ht="18.75" customHeight="1">
      <c r="A41" s="410" t="s">
        <v>217</v>
      </c>
      <c r="B41" s="410"/>
      <c r="C41" s="410"/>
      <c r="D41" s="410"/>
      <c r="E41" s="410"/>
    </row>
    <row r="42" ht="9" customHeight="1">
      <c r="A42" s="90" t="s">
        <v>218</v>
      </c>
    </row>
    <row r="44" ht="16.5" thickBot="1">
      <c r="A44" s="81" t="s">
        <v>220</v>
      </c>
    </row>
    <row r="45" spans="1:4" ht="9" customHeight="1">
      <c r="A45" s="110"/>
      <c r="B45" s="110"/>
      <c r="C45" s="110"/>
      <c r="D45" s="110"/>
    </row>
    <row r="46" spans="1:4" ht="14.25">
      <c r="A46" s="12"/>
      <c r="B46" s="8" t="s">
        <v>159</v>
      </c>
      <c r="C46" s="8" t="s">
        <v>219</v>
      </c>
      <c r="D46" s="8" t="s">
        <v>161</v>
      </c>
    </row>
    <row r="47" spans="1:4" ht="9" customHeight="1" thickBot="1">
      <c r="A47" s="13"/>
      <c r="B47" s="13"/>
      <c r="C47" s="13"/>
      <c r="D47" s="13"/>
    </row>
    <row r="48" spans="1:4" ht="15" thickBot="1">
      <c r="A48" s="94" t="s">
        <v>263</v>
      </c>
      <c r="B48" s="98">
        <v>0.32444933151813454</v>
      </c>
      <c r="C48" s="98">
        <v>0.8446454244541777</v>
      </c>
      <c r="D48" s="98">
        <v>3.107912764753944</v>
      </c>
    </row>
    <row r="49" spans="1:4" ht="15" thickBot="1">
      <c r="A49" s="93" t="s">
        <v>264</v>
      </c>
      <c r="B49" s="102">
        <v>0.7382552774043527</v>
      </c>
      <c r="C49" s="102">
        <v>2.456699824458748</v>
      </c>
      <c r="D49" s="102">
        <v>4.8940677966101696</v>
      </c>
    </row>
  </sheetData>
  <mergeCells count="5">
    <mergeCell ref="A8:E8"/>
    <mergeCell ref="A18:E18"/>
    <mergeCell ref="A40:E40"/>
    <mergeCell ref="A41:E41"/>
    <mergeCell ref="A9:E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N73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6.50390625" style="33" customWidth="1"/>
    <col min="2" max="4" width="8.75390625" style="33" customWidth="1"/>
    <col min="5" max="9" width="8.00390625" style="33" customWidth="1"/>
    <col min="10" max="10" width="13.75390625" style="33" customWidth="1"/>
    <col min="11" max="11" width="13.625" style="33" customWidth="1"/>
    <col min="12" max="12" width="13.375" style="33" customWidth="1"/>
    <col min="13" max="13" width="15.375" style="33" customWidth="1"/>
    <col min="14" max="16384" width="8.00390625" style="33" customWidth="1"/>
  </cols>
  <sheetData>
    <row r="1" ht="16.5" thickBot="1">
      <c r="A1" s="32" t="s">
        <v>491</v>
      </c>
    </row>
    <row r="2" spans="1:5" ht="9" customHeight="1">
      <c r="A2" s="61"/>
      <c r="B2" s="61"/>
      <c r="C2" s="61"/>
      <c r="D2" s="61"/>
      <c r="E2" s="61"/>
    </row>
    <row r="3" spans="1:5" ht="13.5">
      <c r="A3" s="2"/>
      <c r="B3" s="1" t="s">
        <v>181</v>
      </c>
      <c r="C3" s="1" t="s">
        <v>182</v>
      </c>
      <c r="D3" s="1" t="s">
        <v>133</v>
      </c>
      <c r="E3" s="1" t="s">
        <v>256</v>
      </c>
    </row>
    <row r="4" spans="1:5" ht="9" customHeight="1" thickBot="1">
      <c r="A4" s="10"/>
      <c r="B4" s="10"/>
      <c r="C4" s="10"/>
      <c r="D4" s="10"/>
      <c r="E4" s="10"/>
    </row>
    <row r="5" spans="1:13" ht="13.5" thickBot="1">
      <c r="A5" s="38" t="s">
        <v>183</v>
      </c>
      <c r="B5" s="62">
        <f>SUM(B6:B7)</f>
        <v>513239752.067</v>
      </c>
      <c r="C5" s="62">
        <f>SUM(C6:C7)</f>
        <v>85859161.729</v>
      </c>
      <c r="D5" s="62">
        <f>SUM(D6:D7)</f>
        <v>599098913.796</v>
      </c>
      <c r="E5" s="146">
        <v>0.3273764556262295</v>
      </c>
      <c r="G5" s="132"/>
      <c r="J5" s="132"/>
      <c r="K5" s="132"/>
      <c r="L5" s="132"/>
      <c r="M5" s="132"/>
    </row>
    <row r="6" spans="1:13" ht="13.5" thickBot="1">
      <c r="A6" s="34" t="s">
        <v>184</v>
      </c>
      <c r="B6" s="63">
        <v>89094603.662</v>
      </c>
      <c r="C6" s="63">
        <v>66821849.229</v>
      </c>
      <c r="D6" s="147">
        <f>SUM(B6:C6)</f>
        <v>155916452.891</v>
      </c>
      <c r="E6" s="148">
        <v>0.08520024748142077</v>
      </c>
      <c r="J6" s="132"/>
      <c r="K6" s="132"/>
      <c r="L6" s="132"/>
      <c r="M6" s="132"/>
    </row>
    <row r="7" spans="1:13" ht="13.5" thickBot="1">
      <c r="A7" s="35" t="s">
        <v>185</v>
      </c>
      <c r="B7" s="64">
        <v>424145148.405</v>
      </c>
      <c r="C7" s="64">
        <v>19037312.5</v>
      </c>
      <c r="D7" s="149">
        <f>SUM(B7:C7)</f>
        <v>443182460.905</v>
      </c>
      <c r="E7" s="150">
        <v>0.24217620814480872</v>
      </c>
      <c r="J7" s="132"/>
      <c r="K7" s="132"/>
      <c r="L7" s="132"/>
      <c r="M7" s="132"/>
    </row>
    <row r="8" ht="15.75">
      <c r="A8" s="37"/>
    </row>
    <row r="9" spans="1:11" ht="16.5" thickBot="1">
      <c r="A9" s="32" t="s">
        <v>490</v>
      </c>
      <c r="J9" s="111"/>
      <c r="K9" s="111"/>
    </row>
    <row r="10" spans="1:11" ht="9" customHeight="1">
      <c r="A10" s="65"/>
      <c r="B10" s="65"/>
      <c r="C10" s="65"/>
      <c r="D10" s="65"/>
      <c r="J10" s="111"/>
      <c r="K10" s="111"/>
    </row>
    <row r="11" spans="1:14" ht="13.5">
      <c r="A11" s="2"/>
      <c r="B11" s="1" t="s">
        <v>181</v>
      </c>
      <c r="C11" s="1" t="s">
        <v>186</v>
      </c>
      <c r="D11" s="1" t="s">
        <v>133</v>
      </c>
      <c r="J11" s="111"/>
      <c r="K11" s="377"/>
      <c r="L11" s="378"/>
      <c r="M11" s="378"/>
      <c r="N11" s="378"/>
    </row>
    <row r="12" spans="1:14" ht="9" customHeight="1" thickBot="1">
      <c r="A12" s="10"/>
      <c r="B12" s="10"/>
      <c r="C12" s="10"/>
      <c r="D12" s="10"/>
      <c r="J12" s="111"/>
      <c r="K12" s="378"/>
      <c r="L12" s="378"/>
      <c r="M12" s="378"/>
      <c r="N12" s="378"/>
    </row>
    <row r="13" spans="1:14" ht="13.5" thickBot="1">
      <c r="A13" s="38" t="s">
        <v>183</v>
      </c>
      <c r="B13" s="62">
        <f>SUM(B14,B17)</f>
        <v>268272551.58500004</v>
      </c>
      <c r="C13" s="62">
        <f>SUM(C14,C17)</f>
        <v>331597.993</v>
      </c>
      <c r="D13" s="62">
        <f aca="true" t="shared" si="0" ref="D13:D19">SUM(B13:C13)</f>
        <v>268604149.578</v>
      </c>
      <c r="K13" s="379"/>
      <c r="L13" s="379"/>
      <c r="M13" s="379"/>
      <c r="N13" s="378"/>
    </row>
    <row r="14" spans="1:14" ht="13.5" thickBot="1">
      <c r="A14" s="34" t="s">
        <v>187</v>
      </c>
      <c r="B14" s="63">
        <f>SUM(B15:B16)</f>
        <v>140135.814</v>
      </c>
      <c r="C14" s="63">
        <f>SUM(C15:C16)</f>
        <v>299450.303</v>
      </c>
      <c r="D14" s="63">
        <f t="shared" si="0"/>
        <v>439586.117</v>
      </c>
      <c r="K14" s="379"/>
      <c r="L14" s="379"/>
      <c r="M14" s="379"/>
      <c r="N14" s="378"/>
    </row>
    <row r="15" spans="1:14" ht="13.5" thickBot="1">
      <c r="A15" s="34" t="s">
        <v>188</v>
      </c>
      <c r="B15" s="63">
        <v>62408.428</v>
      </c>
      <c r="C15" s="63">
        <v>240466.084</v>
      </c>
      <c r="D15" s="63">
        <f t="shared" si="0"/>
        <v>302874.512</v>
      </c>
      <c r="J15" s="157"/>
      <c r="K15" s="379"/>
      <c r="L15" s="379"/>
      <c r="M15" s="379"/>
      <c r="N15" s="378"/>
    </row>
    <row r="16" spans="1:14" ht="13.5" thickBot="1">
      <c r="A16" s="34" t="s">
        <v>189</v>
      </c>
      <c r="B16" s="63">
        <v>77727.386</v>
      </c>
      <c r="C16" s="63">
        <v>58984.219000000005</v>
      </c>
      <c r="D16" s="63">
        <f t="shared" si="0"/>
        <v>136711.605</v>
      </c>
      <c r="J16" s="157"/>
      <c r="K16" s="379"/>
      <c r="L16" s="379"/>
      <c r="M16" s="379"/>
      <c r="N16" s="378"/>
    </row>
    <row r="17" spans="1:14" ht="13.5" thickBot="1">
      <c r="A17" s="34" t="s">
        <v>185</v>
      </c>
      <c r="B17" s="63">
        <f>SUM(B18:B19)</f>
        <v>268132415.77100003</v>
      </c>
      <c r="C17" s="63">
        <f>SUM(C18:C19)</f>
        <v>32147.690000000002</v>
      </c>
      <c r="D17" s="63">
        <f t="shared" si="0"/>
        <v>268164563.46100003</v>
      </c>
      <c r="K17" s="379"/>
      <c r="L17" s="379"/>
      <c r="M17" s="379"/>
      <c r="N17" s="378"/>
    </row>
    <row r="18" spans="1:14" ht="13.5" thickBot="1">
      <c r="A18" s="34" t="s">
        <v>188</v>
      </c>
      <c r="B18" s="63">
        <v>3276208.6339999996</v>
      </c>
      <c r="C18" s="63">
        <v>30660.29</v>
      </c>
      <c r="D18" s="63">
        <f t="shared" si="0"/>
        <v>3306868.9239999996</v>
      </c>
      <c r="J18" s="157"/>
      <c r="K18" s="379"/>
      <c r="L18" s="379"/>
      <c r="M18" s="379"/>
      <c r="N18" s="378"/>
    </row>
    <row r="19" spans="1:14" ht="13.5" thickBot="1">
      <c r="A19" s="35" t="s">
        <v>189</v>
      </c>
      <c r="B19" s="64">
        <v>264856207.13700002</v>
      </c>
      <c r="C19" s="64">
        <v>1487.4</v>
      </c>
      <c r="D19" s="64">
        <f t="shared" si="0"/>
        <v>264857694.53700003</v>
      </c>
      <c r="J19" s="157"/>
      <c r="K19" s="379"/>
      <c r="L19" s="379"/>
      <c r="M19" s="379"/>
      <c r="N19" s="378"/>
    </row>
    <row r="20" ht="15.75">
      <c r="A20" s="32"/>
    </row>
    <row r="21" ht="16.5" thickBot="1">
      <c r="A21" s="32" t="s">
        <v>236</v>
      </c>
    </row>
    <row r="22" spans="1:4" ht="9" customHeight="1">
      <c r="A22" s="61"/>
      <c r="B22" s="61"/>
      <c r="C22" s="61"/>
      <c r="D22" s="61"/>
    </row>
    <row r="23" spans="1:4" ht="12.75">
      <c r="A23" s="411" t="s">
        <v>190</v>
      </c>
      <c r="B23" s="1" t="s">
        <v>191</v>
      </c>
      <c r="C23" s="411" t="s">
        <v>192</v>
      </c>
      <c r="D23" s="412" t="s">
        <v>193</v>
      </c>
    </row>
    <row r="24" spans="1:4" ht="12.75">
      <c r="A24" s="411"/>
      <c r="B24" s="1" t="s">
        <v>194</v>
      </c>
      <c r="C24" s="411"/>
      <c r="D24" s="412"/>
    </row>
    <row r="25" spans="1:4" ht="9" customHeight="1" thickBot="1">
      <c r="A25" s="10"/>
      <c r="B25" s="10"/>
      <c r="C25" s="10"/>
      <c r="D25" s="10"/>
    </row>
    <row r="26" spans="1:4" ht="13.5" thickBot="1">
      <c r="A26" s="128">
        <v>38344</v>
      </c>
      <c r="B26" s="151">
        <v>110.16</v>
      </c>
      <c r="C26" s="151">
        <v>109.48</v>
      </c>
      <c r="D26" s="151">
        <v>326.63</v>
      </c>
    </row>
    <row r="27" spans="1:4" ht="13.5" thickBot="1">
      <c r="A27" s="129">
        <v>38442</v>
      </c>
      <c r="B27" s="152">
        <v>115.22</v>
      </c>
      <c r="C27" s="152">
        <v>111.3</v>
      </c>
      <c r="D27" s="152">
        <v>448.69</v>
      </c>
    </row>
    <row r="28" spans="1:4" ht="13.5" thickBot="1">
      <c r="A28" s="129">
        <v>38625</v>
      </c>
      <c r="B28" s="152">
        <v>117.81</v>
      </c>
      <c r="C28" s="152">
        <v>113.21</v>
      </c>
      <c r="D28" s="152">
        <v>436.11</v>
      </c>
    </row>
    <row r="29" spans="1:4" ht="13.5" thickBot="1">
      <c r="A29" s="129">
        <v>38625</v>
      </c>
      <c r="B29" s="152">
        <v>118.95</v>
      </c>
      <c r="C29" s="152">
        <v>114.73</v>
      </c>
      <c r="D29" s="152">
        <v>459.74</v>
      </c>
    </row>
    <row r="30" spans="1:4" ht="13.5" thickBot="1">
      <c r="A30" s="129">
        <v>38709</v>
      </c>
      <c r="B30" s="152">
        <v>117.06</v>
      </c>
      <c r="C30" s="152">
        <v>115.6</v>
      </c>
      <c r="D30" s="152">
        <v>413.31</v>
      </c>
    </row>
    <row r="31" spans="1:4" ht="13.5" thickBot="1">
      <c r="A31" s="153">
        <v>38807</v>
      </c>
      <c r="B31" s="154">
        <v>114.94</v>
      </c>
      <c r="C31" s="154">
        <v>116.28</v>
      </c>
      <c r="D31" s="154">
        <v>417.17</v>
      </c>
    </row>
    <row r="32" spans="1:4" ht="13.5" thickBot="1">
      <c r="A32" s="153">
        <v>38990</v>
      </c>
      <c r="B32" s="154">
        <v>111.93</v>
      </c>
      <c r="C32" s="154">
        <v>115.67</v>
      </c>
      <c r="D32" s="154">
        <v>377.21</v>
      </c>
    </row>
    <row r="33" spans="1:4" ht="13.5" thickBot="1">
      <c r="A33" s="153">
        <v>38989</v>
      </c>
      <c r="B33" s="154">
        <v>115.8864</v>
      </c>
      <c r="C33" s="154">
        <v>115.1603</v>
      </c>
      <c r="D33" s="154">
        <v>406.5</v>
      </c>
    </row>
    <row r="34" spans="1:4" ht="13.5" thickBot="1">
      <c r="A34" s="153">
        <v>39073</v>
      </c>
      <c r="B34" s="154">
        <v>118.8751</v>
      </c>
      <c r="C34" s="154">
        <v>117.6638</v>
      </c>
      <c r="D34" s="154">
        <v>415.61</v>
      </c>
    </row>
    <row r="35" spans="1:4" ht="13.5" thickBot="1">
      <c r="A35" s="153">
        <v>39171</v>
      </c>
      <c r="B35" s="154">
        <v>120.4677</v>
      </c>
      <c r="C35" s="154">
        <v>119.4271</v>
      </c>
      <c r="D35" s="154">
        <v>418.21</v>
      </c>
    </row>
    <row r="36" spans="1:4" ht="13.5" thickBot="1">
      <c r="A36" s="153">
        <v>39262</v>
      </c>
      <c r="B36" s="154">
        <v>118.6296</v>
      </c>
      <c r="C36" s="154">
        <v>120.6789</v>
      </c>
      <c r="D36" s="154">
        <v>409.84</v>
      </c>
    </row>
    <row r="37" spans="1:4" ht="13.5" thickBot="1">
      <c r="A37" s="155">
        <v>39353</v>
      </c>
      <c r="B37" s="156">
        <v>120.19</v>
      </c>
      <c r="C37" s="156">
        <v>121.79</v>
      </c>
      <c r="D37" s="156">
        <v>430.78</v>
      </c>
    </row>
    <row r="39" spans="2:10" ht="12.75">
      <c r="B39" s="111"/>
      <c r="C39" s="111"/>
      <c r="D39" s="111"/>
      <c r="E39" s="111"/>
      <c r="F39" s="111"/>
      <c r="G39" s="111"/>
      <c r="H39" s="111"/>
      <c r="I39" s="111"/>
      <c r="J39" s="111"/>
    </row>
    <row r="40" spans="2:10" ht="12.75">
      <c r="B40" s="111"/>
      <c r="C40" s="111"/>
      <c r="D40" s="111"/>
      <c r="E40" s="111"/>
      <c r="F40" s="111"/>
      <c r="G40" s="111"/>
      <c r="H40" s="111"/>
      <c r="I40" s="111"/>
      <c r="J40" s="111"/>
    </row>
    <row r="41" spans="2:10" ht="12.75">
      <c r="B41" s="158"/>
      <c r="C41" s="158"/>
      <c r="D41" s="158"/>
      <c r="E41" s="111"/>
      <c r="F41" s="159"/>
      <c r="G41" s="159"/>
      <c r="H41" s="159"/>
      <c r="I41" s="111"/>
      <c r="J41" s="111"/>
    </row>
    <row r="42" spans="1:10" ht="12.75">
      <c r="A42" s="377"/>
      <c r="E42" s="111"/>
      <c r="F42" s="159"/>
      <c r="G42" s="159"/>
      <c r="H42" s="159"/>
      <c r="I42" s="111"/>
      <c r="J42" s="111"/>
    </row>
    <row r="43" spans="4:12" ht="12.75">
      <c r="D43" s="378"/>
      <c r="E43" s="111"/>
      <c r="I43" s="111"/>
      <c r="J43" s="380"/>
      <c r="K43" s="378"/>
      <c r="L43" s="378"/>
    </row>
    <row r="44" spans="4:12" ht="12.75">
      <c r="D44" s="378"/>
      <c r="E44" s="111"/>
      <c r="I44" s="111"/>
      <c r="J44" s="379"/>
      <c r="K44" s="379"/>
      <c r="L44" s="379"/>
    </row>
    <row r="45" spans="4:12" ht="12.75">
      <c r="D45" s="378"/>
      <c r="E45" s="111"/>
      <c r="I45" s="111"/>
      <c r="J45" s="379"/>
      <c r="K45" s="379"/>
      <c r="L45" s="379"/>
    </row>
    <row r="46" spans="4:12" ht="12.75">
      <c r="D46" s="378"/>
      <c r="E46" s="111"/>
      <c r="I46" s="111"/>
      <c r="J46" s="379"/>
      <c r="K46" s="379"/>
      <c r="L46" s="379"/>
    </row>
    <row r="47" spans="4:12" ht="12.75">
      <c r="D47" s="378"/>
      <c r="E47" s="111"/>
      <c r="I47" s="111"/>
      <c r="J47" s="379"/>
      <c r="K47" s="379"/>
      <c r="L47" s="379"/>
    </row>
    <row r="48" spans="4:12" ht="12.75">
      <c r="D48" s="378"/>
      <c r="J48" s="379"/>
      <c r="K48" s="379"/>
      <c r="L48" s="379"/>
    </row>
    <row r="49" spans="4:12" ht="12.75">
      <c r="D49" s="378"/>
      <c r="J49" s="379"/>
      <c r="K49" s="379"/>
      <c r="L49" s="379"/>
    </row>
    <row r="51" spans="10:12" ht="12.75">
      <c r="J51" s="380"/>
      <c r="K51" s="378"/>
      <c r="L51" s="378"/>
    </row>
    <row r="52" spans="10:12" ht="12.75">
      <c r="J52" s="379"/>
      <c r="K52" s="379"/>
      <c r="L52" s="379"/>
    </row>
    <row r="53" spans="10:12" ht="12.75">
      <c r="J53" s="379"/>
      <c r="K53" s="381"/>
      <c r="L53" s="381"/>
    </row>
    <row r="54" spans="10:12" ht="12.75">
      <c r="J54" s="379"/>
      <c r="K54" s="381"/>
      <c r="L54" s="381"/>
    </row>
    <row r="55" spans="10:12" ht="12.75">
      <c r="J55" s="379"/>
      <c r="K55" s="379"/>
      <c r="L55" s="379"/>
    </row>
    <row r="56" spans="10:12" ht="12.75">
      <c r="J56" s="379"/>
      <c r="K56" s="381"/>
      <c r="L56" s="381"/>
    </row>
    <row r="57" spans="10:12" ht="12.75">
      <c r="J57" s="379"/>
      <c r="K57" s="381"/>
      <c r="L57" s="381"/>
    </row>
    <row r="59" spans="10:12" ht="12.75">
      <c r="J59" s="380"/>
      <c r="K59" s="378"/>
      <c r="L59" s="378"/>
    </row>
    <row r="60" spans="10:12" ht="12.75">
      <c r="J60" s="379"/>
      <c r="K60" s="379"/>
      <c r="L60" s="379"/>
    </row>
    <row r="61" spans="10:12" ht="12.75">
      <c r="J61" s="379"/>
      <c r="K61" s="381"/>
      <c r="L61" s="381"/>
    </row>
    <row r="62" spans="10:12" ht="12.75">
      <c r="J62" s="379"/>
      <c r="K62" s="381"/>
      <c r="L62" s="381"/>
    </row>
    <row r="63" spans="10:12" ht="12.75">
      <c r="J63" s="379"/>
      <c r="K63" s="379"/>
      <c r="L63" s="379"/>
    </row>
    <row r="64" spans="10:12" ht="12.75">
      <c r="J64" s="379"/>
      <c r="K64" s="381"/>
      <c r="L64" s="381"/>
    </row>
    <row r="65" spans="10:12" ht="12.75">
      <c r="J65" s="379"/>
      <c r="K65" s="381"/>
      <c r="L65" s="381"/>
    </row>
    <row r="66" spans="11:12" ht="12.75">
      <c r="K66" s="382"/>
      <c r="L66" s="382"/>
    </row>
    <row r="67" spans="10:12" ht="12.75">
      <c r="J67" s="380"/>
      <c r="K67" s="378"/>
      <c r="L67" s="378"/>
    </row>
    <row r="68" spans="10:12" ht="12.75">
      <c r="J68" s="379"/>
      <c r="K68" s="379"/>
      <c r="L68" s="379"/>
    </row>
    <row r="69" spans="10:12" ht="12.75">
      <c r="J69" s="379"/>
      <c r="K69" s="381"/>
      <c r="L69" s="381"/>
    </row>
    <row r="70" spans="10:12" ht="12.75">
      <c r="J70" s="379"/>
      <c r="K70" s="381"/>
      <c r="L70" s="381"/>
    </row>
    <row r="71" spans="10:12" ht="12.75">
      <c r="J71" s="379"/>
      <c r="K71" s="379"/>
      <c r="L71" s="379"/>
    </row>
    <row r="72" spans="10:12" ht="12.75">
      <c r="J72" s="379"/>
      <c r="K72" s="381"/>
      <c r="L72" s="381"/>
    </row>
    <row r="73" spans="10:12" ht="12.75">
      <c r="J73" s="379"/>
      <c r="K73" s="381"/>
      <c r="L73" s="381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30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6.50390625" style="33" customWidth="1"/>
    <col min="2" max="4" width="10.00390625" style="33" customWidth="1"/>
    <col min="5" max="16384" width="8.00390625" style="33" customWidth="1"/>
  </cols>
  <sheetData>
    <row r="1" ht="16.5" thickBot="1">
      <c r="A1" s="32" t="s">
        <v>492</v>
      </c>
    </row>
    <row r="2" spans="1:3" ht="9" customHeight="1">
      <c r="A2" s="61"/>
      <c r="B2" s="61"/>
      <c r="C2" s="61"/>
    </row>
    <row r="3" spans="1:3" ht="22.5">
      <c r="A3" s="2" t="s">
        <v>308</v>
      </c>
      <c r="B3" s="1" t="s">
        <v>309</v>
      </c>
      <c r="C3" s="1" t="s">
        <v>222</v>
      </c>
    </row>
    <row r="4" spans="1:3" ht="9" customHeight="1" thickBot="1">
      <c r="A4" s="10"/>
      <c r="B4" s="10"/>
      <c r="C4" s="10"/>
    </row>
    <row r="5" spans="1:3" ht="13.5" thickBot="1">
      <c r="A5" s="38" t="s">
        <v>183</v>
      </c>
      <c r="B5" s="62">
        <v>3259</v>
      </c>
      <c r="C5" s="62">
        <v>1038778088.055</v>
      </c>
    </row>
    <row r="6" spans="1:3" ht="13.5" thickBot="1">
      <c r="A6" s="34" t="s">
        <v>310</v>
      </c>
      <c r="B6" s="63">
        <v>2225</v>
      </c>
      <c r="C6" s="63">
        <v>535859370.24</v>
      </c>
    </row>
    <row r="7" spans="1:3" ht="13.5" thickBot="1">
      <c r="A7" s="34" t="s">
        <v>311</v>
      </c>
      <c r="B7" s="63">
        <v>360</v>
      </c>
      <c r="C7" s="63">
        <v>490053193.415</v>
      </c>
    </row>
    <row r="8" spans="1:3" ht="13.5" thickBot="1">
      <c r="A8" s="34" t="s">
        <v>312</v>
      </c>
      <c r="B8" s="63">
        <v>64</v>
      </c>
      <c r="C8" s="63">
        <v>741646</v>
      </c>
    </row>
    <row r="9" spans="1:3" ht="13.5" thickBot="1">
      <c r="A9" s="34" t="s">
        <v>313</v>
      </c>
      <c r="B9" s="63">
        <v>609</v>
      </c>
      <c r="C9" s="63">
        <v>11823788.4</v>
      </c>
    </row>
    <row r="10" spans="1:3" ht="13.5" thickBot="1">
      <c r="A10" s="35" t="s">
        <v>314</v>
      </c>
      <c r="B10" s="64">
        <v>1</v>
      </c>
      <c r="C10" s="64">
        <v>300090</v>
      </c>
    </row>
    <row r="11" spans="1:3" ht="19.5" customHeight="1">
      <c r="A11" s="214"/>
      <c r="B11" s="199"/>
      <c r="C11" s="199"/>
    </row>
    <row r="12" ht="15.75">
      <c r="A12" s="32"/>
    </row>
    <row r="30" ht="12.75">
      <c r="C30" s="13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Jurca</cp:lastModifiedBy>
  <cp:lastPrinted>2006-07-19T06:29:55Z</cp:lastPrinted>
  <dcterms:created xsi:type="dcterms:W3CDTF">2006-06-15T12:53:47Z</dcterms:created>
  <dcterms:modified xsi:type="dcterms:W3CDTF">2010-04-20T08:34:09Z</dcterms:modified>
  <cp:category/>
  <cp:version/>
  <cp:contentType/>
  <cp:contentStatus/>
</cp:coreProperties>
</file>