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1370" tabRatio="867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</sheets>
  <definedNames>
    <definedName name="_xlnm.Print_Area" localSheetId="0">'banky'!$A$1:$J$140</definedName>
    <definedName name="_xlnm.Print_Area" localSheetId="5">'BCPB'!$A$1:$E$35</definedName>
    <definedName name="_xlnm.Print_Area" localSheetId="4">'kolektívne investovanie'!$A$1:$J$130</definedName>
    <definedName name="_xlnm.Print_Area" localSheetId="1">'poisťovne'!$A$1:$H$140</definedName>
  </definedNames>
  <calcPr fullCalcOnLoad="1"/>
</workbook>
</file>

<file path=xl/sharedStrings.xml><?xml version="1.0" encoding="utf-8"?>
<sst xmlns="http://schemas.openxmlformats.org/spreadsheetml/2006/main" count="751" uniqueCount="525">
  <si>
    <t>CR3</t>
  </si>
  <si>
    <t>CR5</t>
  </si>
  <si>
    <t>HHI</t>
  </si>
  <si>
    <t>Medziročná zmena</t>
  </si>
  <si>
    <t>ROA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</si>
  <si>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</si>
  <si>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</si>
  <si>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</si>
  <si>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</si>
  <si>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</si>
  <si>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</si>
  <si>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</si>
  <si>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</si>
  <si>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</si>
  <si>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</si>
  <si>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</si>
  <si>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</si>
  <si>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</si>
  <si>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</si>
  <si>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</si>
  <si>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</si>
  <si>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</si>
  <si>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</si>
  <si>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</si>
  <si>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</si>
  <si>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</si>
  <si>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</si>
  <si>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</si>
  <si>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</si>
  <si>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</si>
  <si>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</si>
  <si>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</si>
  <si>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</si>
  <si>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</si>
  <si>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</si>
  <si>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</si>
  <si>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</si>
  <si>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</si>
  <si>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</si>
  <si>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</si>
  <si>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Min</t>
  </si>
  <si>
    <t>Priemer</t>
  </si>
  <si>
    <t>Max</t>
  </si>
  <si>
    <t xml:space="preserve">  Dlhopisy</t>
  </si>
  <si>
    <t>rovnomer. rozložení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</si>
  <si>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</si>
  <si>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</si>
  <si>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</si>
  <si>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</si>
  <si>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</si>
  <si>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</si>
  <si>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</si>
  <si>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</si>
  <si>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</si>
  <si>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 xml:space="preserve">   Vklady uložené v bankách</t>
  </si>
  <si>
    <t xml:space="preserve">   Ostatné aktíva</t>
  </si>
  <si>
    <t>* Finančné deriváty zahŕňajú deriváty s kladnou aj zápornou reálnou hodnotou</t>
  </si>
  <si>
    <t xml:space="preserve">  Akcie</t>
  </si>
  <si>
    <t>IAD Investments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</si>
  <si>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</si>
  <si>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</si>
  <si>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</si>
  <si>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</si>
  <si>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Pokladničné poukážky</t>
  </si>
  <si>
    <t>Akcie a podielové listy</t>
  </si>
  <si>
    <t>Ostatné pohľadávky</t>
  </si>
  <si>
    <t>Alico Funds Central Europe</t>
  </si>
  <si>
    <t>DSS Poštovej banky</t>
  </si>
  <si>
    <t>Prvá penzijná s.s. Poštovej banky</t>
  </si>
  <si>
    <t>Kótované</t>
  </si>
  <si>
    <t>Voľný trh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</si>
  <si>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</si>
  <si>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</si>
  <si>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</si>
  <si>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</si>
  <si>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</si>
  <si>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</si>
  <si>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</si>
  <si>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</si>
  <si>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</si>
  <si>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</si>
  <si>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</si>
  <si>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</si>
  <si>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</si>
  <si>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</si>
  <si>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</si>
  <si>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</si>
  <si>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</si>
  <si>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</si>
  <si>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</si>
  <si>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</si>
  <si>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</si>
  <si>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</si>
  <si>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</si>
  <si>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Fondy krátkodobých investícií</t>
  </si>
  <si>
    <t xml:space="preserve">     Fondy krátkodobého peňažného trhu</t>
  </si>
  <si>
    <t>Fondy peňažného trhu (vrátane FKPT)</t>
  </si>
  <si>
    <t>Fondy krátkodobých investícií</t>
  </si>
  <si>
    <t>Dlhopisové fondy</t>
  </si>
  <si>
    <t>Akciové fondy</t>
  </si>
  <si>
    <t>Zmiešané fondy</t>
  </si>
  <si>
    <t>Fondy fondov</t>
  </si>
  <si>
    <t>Počet sporiteľov</t>
  </si>
  <si>
    <t xml:space="preserve">     Verejné špeciálne fondy nehnuteľností</t>
  </si>
  <si>
    <t xml:space="preserve">     Verejné špeciálne fondy cenných papierov</t>
  </si>
  <si>
    <t xml:space="preserve">     Verejné špeciálne fondy alternatívnych  investícií</t>
  </si>
  <si>
    <t xml:space="preserve">     Špeciálne fondy profesionálnych investorov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</si>
  <si>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</si>
  <si>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</si>
  <si>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</si>
  <si>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</si>
  <si>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</si>
  <si>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</si>
  <si>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>3 roky (p. a.)</t>
  </si>
  <si>
    <t>Čistý zisk a ukazovatele ziskovosti poisťovní (údaje o zisku v tis. EUR)</t>
  </si>
  <si>
    <t>Čistý zisk celkom</t>
  </si>
  <si>
    <t xml:space="preserve">ROA </t>
  </si>
  <si>
    <t xml:space="preserve">ROE </t>
  </si>
  <si>
    <t>Technické poistné (objemové údaje v tis. EUR)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</si>
  <si>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</si>
  <si>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</si>
  <si>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</si>
  <si>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</si>
  <si>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</si>
  <si>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</si>
  <si>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</si>
  <si>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</si>
  <si>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>CR3 je podiel troch inštitúcií s najvyšším objemom danej položky na celkovom objeme danej položky v sektore.
HHI je definovaný ako súčet druhých mocnín podielov jednotlivých inštitúcií na celkovom objeme danej položky.
Do výpočtu všetkých troch ukazovateľ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</si>
  <si>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</si>
  <si>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</si>
  <si>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</si>
  <si>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</si>
  <si>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</si>
  <si>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</si>
  <si>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</si>
  <si>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</si>
  <si>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</si>
  <si>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</si>
  <si>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</si>
  <si>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</si>
  <si>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</si>
  <si>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</si>
  <si>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</si>
  <si>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</si>
  <si>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</si>
  <si>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</si>
  <si>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Dlhopisový garantovaný</t>
  </si>
  <si>
    <t>Zmiešaný negarantovaný</t>
  </si>
  <si>
    <t>Akciový negarantovaný</t>
  </si>
  <si>
    <t>Indexový negarantovaný</t>
  </si>
  <si>
    <t>Iné fondy</t>
  </si>
  <si>
    <t>Verejné špeciálne fondy</t>
  </si>
  <si>
    <t>Hodnota k  31.12.2013</t>
  </si>
  <si>
    <t>Hodnota k 31.12.2012</t>
  </si>
  <si>
    <t>Hodnota k 31.12.2013</t>
  </si>
  <si>
    <t>Hodnota k 31.12.2012</t>
  </si>
  <si>
    <t>HHI
31.12.
2013</t>
  </si>
  <si>
    <t>HHI
31.12.
2012</t>
  </si>
  <si>
    <t>Hodnota k 31.12.2013</t>
  </si>
  <si>
    <t>Dôchodkové správcovské spoločnosti k 31.12.2013</t>
  </si>
  <si>
    <t>NAV fondov 
(tis. EUR)</t>
  </si>
  <si>
    <t>NAV k31.12.2013</t>
  </si>
  <si>
    <t>Doplnkové dôchodkové spoločnosti k 31.12.2013</t>
  </si>
  <si>
    <t>NAV fondov
 (tis. EUR)</t>
  </si>
  <si>
    <t>Tuzemské podielové fondy podľa správcovských spoločností k 31.12.2013</t>
  </si>
  <si>
    <t>NAV podielových fondov
(tis. EUR)</t>
  </si>
  <si>
    <t>Náklady, výnosy a ukazovatele ziskovosti tuzemských správcovských spoločností k 31.12.2013 (údaje v tis. EUR)</t>
  </si>
  <si>
    <t>Štruktúra otvorených podielových fondov k 31.12.2013 (údaje v tis. EUR)</t>
  </si>
  <si>
    <t>Čisté predaje otvorených podielových fondov k 31.12.2013 (údaje v tis. EUR)</t>
  </si>
  <si>
    <t>12  mesiacov</t>
  </si>
  <si>
    <t xml:space="preserve">Priemerné výkonnosti otvorených podielových fondov k 31.12.2013 </t>
  </si>
  <si>
    <t>Štruktúra majetku tuzemských podielových fondov k 31.12.2013 (údaje v tis. EUR)</t>
  </si>
  <si>
    <t>Trhová kapitalizácia k 31.12.2013 (údaje v tis. EUR)</t>
  </si>
  <si>
    <t>Objem obchodov k 31.12.2013 (údaje v tis. EUR)</t>
  </si>
  <si>
    <t>Objem 
k 31.12.2012</t>
  </si>
  <si>
    <t>Objem 
k 31.12.2013</t>
  </si>
  <si>
    <t>-</t>
  </si>
  <si>
    <t>Evidované emisie k 31.12.2013 (údaje v tis. EUR)</t>
  </si>
  <si>
    <t xml:space="preserve">    Poistenie úrazu a choroby</t>
  </si>
  <si>
    <t xml:space="preserve">    Poistenie škôd na iných ako pozemných dopravných prostriedkoch</t>
  </si>
  <si>
    <t xml:space="preserve">    Poistenie zodpovednosti dopravcu </t>
  </si>
  <si>
    <t xml:space="preserve">    Všeobecné poistenie zodpovednosti za škodu</t>
  </si>
  <si>
    <t xml:space="preserve">    Poistenie úveru, kaucie a rôznych finančných strát</t>
  </si>
  <si>
    <t xml:space="preserve">    Poistenie právnej ochrany</t>
  </si>
  <si>
    <t xml:space="preserve">    Asistenčné poistenie</t>
  </si>
  <si>
    <t xml:space="preserve">    Aktívne zaistenie</t>
  </si>
  <si>
    <t xml:space="preserve">    Dôchodkové poistenie</t>
  </si>
  <si>
    <t xml:space="preserve">    Poistenie pre prípad smrti</t>
  </si>
  <si>
    <t>Neživotné poistenie celkom</t>
  </si>
  <si>
    <t>Škodovosť a nákladovosť v neživotnom poistení</t>
  </si>
  <si>
    <t>Škodovosť k 31.12.2013</t>
  </si>
  <si>
    <t>Škodovosť k 31.12.2012</t>
  </si>
  <si>
    <t>Nákladovosť k 31.12.2013</t>
  </si>
  <si>
    <t>Nákladovosť k 31.12.2012</t>
  </si>
  <si>
    <t>Podiel na celkovom technickom poistnom</t>
  </si>
  <si>
    <t>Podiel na technickom poistnom</t>
  </si>
  <si>
    <t>Dlhopisy vlád a centrálnych bánk SR a členských štátov EU alebo garantované SR, dlhopisy EIB, EBOR a MBOR</t>
  </si>
  <si>
    <t>N.A.</t>
  </si>
  <si>
    <t>Hospodársky výsledok DSS k 31.12.2013 (údaje v tis. EUR)</t>
  </si>
  <si>
    <t>Hospodársky výsledok DDS k 31.12.2013 (údaje v tis. EUR)</t>
  </si>
  <si>
    <t>Technická rezerva na životné poistenie</t>
  </si>
  <si>
    <t xml:space="preserve">Technická rezerva na poistné budúcich období </t>
  </si>
  <si>
    <t xml:space="preserve">Technická rezerva na poistné plnenie </t>
  </si>
  <si>
    <t>Technická rezerva na poistné plnenie - RBNS</t>
  </si>
  <si>
    <t>Technická rezerva na záväzok voči SKP</t>
  </si>
  <si>
    <t>Ostatné technické rezervy v neživotnom poistení</t>
  </si>
  <si>
    <t>Ostatné technické rezervy v životnom poistení</t>
  </si>
  <si>
    <t>Technická rezerva na poistné plnenie - IBNR</t>
  </si>
  <si>
    <t xml:space="preserve">     z toho: rezerva na podiel na výnosoch</t>
  </si>
  <si>
    <t>z toho: deficitná rezerva dotvorená na základe testu dostatočnosti rezerv</t>
  </si>
  <si>
    <t>Technické výnosy v životnom poistení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</si>
  <si>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</si>
  <si>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</si>
  <si>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</si>
  <si>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</si>
  <si>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</si>
  <si>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</si>
  <si>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Čisté zaslúžené poistné</t>
  </si>
  <si>
    <t>Ostatné technické výnosy</t>
  </si>
  <si>
    <t>Technický výsledok v životnom poistení</t>
  </si>
  <si>
    <t>Technické výnosy v neživotnom poistení</t>
  </si>
  <si>
    <t>Technické náklady v neživotnom poistení</t>
  </si>
  <si>
    <t>Technický výsledok v neživotnom poistení</t>
  </si>
  <si>
    <t>Finančný výsledok, kde riziko z investovania nesie poisťovňa</t>
  </si>
  <si>
    <t>Finančný výsledok, kde riziko z investovania nesie klient</t>
  </si>
  <si>
    <t>CR3 je podiel troch inštitúcií s najvyšším objemom danej položky na celkovom objeme danej položky v sektore.</t>
  </si>
  <si>
    <t>Štruktúra aktív a pasív bánk a pobočiek zahr. bánk (objemové údaje v tis. EUR)</t>
  </si>
  <si>
    <t>Objem spolu 
(31.12.2013)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</si>
  <si>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</si>
  <si>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</si>
  <si>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</si>
  <si>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</si>
  <si>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</si>
  <si>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</si>
  <si>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</si>
  <si>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</si>
  <si>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</si>
  <si>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</si>
  <si>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</si>
  <si>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</si>
  <si>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</si>
  <si>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</si>
  <si>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</si>
  <si>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</si>
  <si>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</si>
  <si>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</si>
  <si>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</si>
  <si>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</si>
  <si>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</si>
  <si>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</si>
  <si>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</si>
  <si>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</si>
  <si>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</si>
  <si>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</si>
  <si>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</si>
  <si>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</si>
  <si>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</si>
  <si>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</si>
  <si>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</si>
  <si>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</si>
  <si>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</si>
  <si>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</si>
  <si>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</si>
  <si>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</si>
  <si>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</si>
  <si>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</si>
  <si>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</si>
  <si>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</si>
  <si>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</si>
  <si>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</si>
  <si>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</si>
  <si>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</si>
  <si>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</si>
  <si>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</si>
  <si>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</si>
  <si>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</si>
  <si>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</si>
  <si>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31.12.2013</t>
  </si>
  <si>
    <t>|Hodnota k
31.12.2012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</si>
  <si>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</si>
  <si>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</si>
  <si>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</si>
  <si>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</si>
  <si>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</si>
  <si>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</si>
  <si>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</si>
  <si>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</si>
  <si>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</si>
  <si>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</si>
  <si>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</si>
  <si>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</si>
  <si>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</si>
  <si>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</si>
  <si>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</si>
  <si>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</si>
  <si>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</si>
  <si>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</si>
  <si>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</si>
  <si>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</si>
  <si>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</si>
  <si>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</si>
  <si>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</si>
  <si>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</si>
  <si>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</si>
  <si>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(31.12.2013)</t>
  </si>
  <si>
    <t>Priemer vážený menovateľom
(31.12.2012)</t>
  </si>
  <si>
    <t>Priemer vážený objemom aktív</t>
  </si>
  <si>
    <t>Minimum</t>
  </si>
  <si>
    <t>Dolný kvartil</t>
  </si>
  <si>
    <t>Medián</t>
  </si>
  <si>
    <t>Horný kvartil</t>
  </si>
  <si>
    <t>Maximum</t>
  </si>
  <si>
    <t>-0,42%       (2%)</t>
  </si>
  <si>
    <t>0,17%       (15%)</t>
  </si>
  <si>
    <t>0,94%       (7%)</t>
  </si>
  <si>
    <t>1,74%       (76%)</t>
  </si>
  <si>
    <t>ROE (bez pobočiek)</t>
  </si>
  <si>
    <t>1,25%       (13%)</t>
  </si>
  <si>
    <t>8,98%       (4%)</t>
  </si>
  <si>
    <t>13,30%       (36%)</t>
  </si>
  <si>
    <t>18,40%       (39%)</t>
  </si>
  <si>
    <t>Ukazovateľ prevádzkovej efektivity
(cost-to-income ratio)</t>
  </si>
  <si>
    <t>56,45%       (58%)</t>
  </si>
  <si>
    <t>76,36%       (29%)</t>
  </si>
  <si>
    <t>92,70%       (11%)</t>
  </si>
  <si>
    <t>221,55%       (2%)</t>
  </si>
  <si>
    <t>Relatívny význam úrokových príjmov</t>
  </si>
  <si>
    <t>68,34%       (10%)</t>
  </si>
  <si>
    <t>81,68%       (31%)</t>
  </si>
  <si>
    <t>95,44%       (48%)</t>
  </si>
  <si>
    <t>226,02%       (11%)</t>
  </si>
  <si>
    <t>Čisté úrokové rozpätie</t>
  </si>
  <si>
    <t>1,37%       (4%)</t>
  </si>
  <si>
    <t>2,21%       (16%)</t>
  </si>
  <si>
    <t>3,17%       (19%)</t>
  </si>
  <si>
    <t>10,37%       (61%)</t>
  </si>
  <si>
    <t xml:space="preserve">  retail</t>
  </si>
  <si>
    <t>3,12%       (16%)</t>
  </si>
  <si>
    <t>4,31%       (16%)</t>
  </si>
  <si>
    <t>6,80%       (57%)</t>
  </si>
  <si>
    <t>699,76%       (8%)</t>
  </si>
  <si>
    <t xml:space="preserve">  podniky</t>
  </si>
  <si>
    <t>1,65%       (6%)</t>
  </si>
  <si>
    <t>2,79%       (43%)</t>
  </si>
  <si>
    <t>3,61%       (37%)</t>
  </si>
  <si>
    <t>12,10%       (13%)</t>
  </si>
  <si>
    <t xml:space="preserve">  finančné spoločnosti okrem bánk</t>
  </si>
  <si>
    <t>1,41%       (29%)</t>
  </si>
  <si>
    <t>2,45%       (40%)</t>
  </si>
  <si>
    <t>4,11%       (14%)</t>
  </si>
  <si>
    <t>60,21%       (10%)</t>
  </si>
  <si>
    <t xml:space="preserve">  banky vrát. NBS a pokl. poukážok</t>
  </si>
  <si>
    <t>0,07%       (23%)</t>
  </si>
  <si>
    <t>0,67%       (12%)</t>
  </si>
  <si>
    <t>1,54%       (33%)</t>
  </si>
  <si>
    <t>4,51%       (25%)</t>
  </si>
  <si>
    <t>Čistá úroková marža</t>
  </si>
  <si>
    <t>1,35%       (4%)</t>
  </si>
  <si>
    <t>2,25%       (16%)</t>
  </si>
  <si>
    <t>3,12%       (19%)</t>
  </si>
  <si>
    <t>11,07%       (61%)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</si>
  <si>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</si>
  <si>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</si>
  <si>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</si>
  <si>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</si>
  <si>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</si>
  <si>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1,69%       (4%)</t>
  </si>
  <si>
    <t>4,91%       (42%)</t>
  </si>
  <si>
    <t>8,25%       (43%)</t>
  </si>
  <si>
    <t>27,97%       (10%)</t>
  </si>
  <si>
    <t xml:space="preserve">   Retail (podiel na úveroch retailu)</t>
  </si>
  <si>
    <t>1,91%       (13%)</t>
  </si>
  <si>
    <t>3,57%       (33%)</t>
  </si>
  <si>
    <t>6,90%       (41%)</t>
  </si>
  <si>
    <t>100,00%       (13%)</t>
  </si>
  <si>
    <t xml:space="preserve">   Podniky (podiel na úveroch podnikom)</t>
  </si>
  <si>
    <t>0,00%       (2%)</t>
  </si>
  <si>
    <t>5,32%       (28%)</t>
  </si>
  <si>
    <t>9,77%       (58%)</t>
  </si>
  <si>
    <t>39,01%       (10%)</t>
  </si>
  <si>
    <t xml:space="preserve">   Fin. spoločnosti (podiel na úveroch fin. spol.)</t>
  </si>
  <si>
    <t>0,00%       (20%)</t>
  </si>
  <si>
    <t>0,00%       (0%)</t>
  </si>
  <si>
    <t>0,01%       (28%)</t>
  </si>
  <si>
    <t>79,53%       (44%)</t>
  </si>
  <si>
    <t>Podiel opravných položiek na objeme zlyhaných úverov klientom</t>
  </si>
  <si>
    <t>58,51%       (23%)</t>
  </si>
  <si>
    <t>77,25%       (24%)</t>
  </si>
  <si>
    <t>100,84%       (26%)</t>
  </si>
  <si>
    <t>641,28%       (26%)</t>
  </si>
  <si>
    <t>Veľká majetková angažovanosť (vážená) / vlastné zdroje  (bez pobočiek)</t>
  </si>
  <si>
    <t>Veľká majetková angažovanosť v rámci skupín (počet prekročení*** limitu)</t>
  </si>
  <si>
    <t xml:space="preserve"> </t>
  </si>
  <si>
    <t>Podiel nárokovateľ. hodnoty zabezpečení na celkovom objeme zlyhaných úverov klientom</t>
  </si>
  <si>
    <t>19,04%       (8%)</t>
  </si>
  <si>
    <t>39,46%       (19%)</t>
  </si>
  <si>
    <t>53,64%       (53%)</t>
  </si>
  <si>
    <t>98,67%       (18%)</t>
  </si>
  <si>
    <t>DEVÍZOVÉ RIZIKO</t>
  </si>
  <si>
    <t>Devízová otvorená súvahová pozícia/ vlastné zdroje (bez pobočiek)</t>
  </si>
  <si>
    <t>-6,95%       (48%)</t>
  </si>
  <si>
    <t>0,00%       (7%)</t>
  </si>
  <si>
    <t>55,61%       (10%)</t>
  </si>
  <si>
    <t>Devízová otvorená podsúv. pozícia/ vlastné zdroje  (bez pobočiek)</t>
  </si>
  <si>
    <t>-0,50%       (13%)</t>
  </si>
  <si>
    <t>0,00%       (6%)</t>
  </si>
  <si>
    <t>13,21%       (22%)</t>
  </si>
  <si>
    <t>89,14%       (45%)</t>
  </si>
  <si>
    <t>Celková otvorená devízová pozícia/ vlastné zdroje (bez pobočiek)</t>
  </si>
  <si>
    <t>0,00%       (12%)</t>
  </si>
  <si>
    <t>0,00%       (4%)</t>
  </si>
  <si>
    <t>2,62%       (31%)</t>
  </si>
  <si>
    <t>55,10%       (38%)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</si>
  <si>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</si>
  <si>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</si>
  <si>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</si>
  <si>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0,00%       (36%)</t>
  </si>
  <si>
    <t>0,02%       (19%)</t>
  </si>
  <si>
    <t>0,96%       (32%)</t>
  </si>
  <si>
    <t>Zmena ekonomickej hodnoty obchodnej knihy vrátane úrokových derivátov / VZ (bez pobočiek)*</t>
  </si>
  <si>
    <t>0,00%       (16%)</t>
  </si>
  <si>
    <t>0,10%       (25%)</t>
  </si>
  <si>
    <t>3,17%       (45%)</t>
  </si>
  <si>
    <t>Zmena ekonomickej hodnoty celej bilancie bez úrokových derivátov / VZ (bez pobočiek)*</t>
  </si>
  <si>
    <t>7,46%       (8%)</t>
  </si>
  <si>
    <t>8,77%       (38%)</t>
  </si>
  <si>
    <t>21,77%       (19%)</t>
  </si>
  <si>
    <t>60,30%       (21%)</t>
  </si>
  <si>
    <t>Zmena ekonomickej hodnoty celej bilancie vrátane úrokových derivátov / VZ (bez pobočiek)*</t>
  </si>
  <si>
    <t>7,25%       (8%)</t>
  </si>
  <si>
    <t>10,22%       (38%)</t>
  </si>
  <si>
    <t>20,53%       (19%)</t>
  </si>
  <si>
    <t>60,29%       (21%)</t>
  </si>
  <si>
    <t>Celková otvorená úroková pozícia do 1 mesiaca /vlastné zdroje (bez pobočiek)</t>
  </si>
  <si>
    <t>-234,34%       (20%)</t>
  </si>
  <si>
    <t>-125,34%       (24%)</t>
  </si>
  <si>
    <t>18,16%       (20%)</t>
  </si>
  <si>
    <t>239,90%       (22%)</t>
  </si>
  <si>
    <t>Celková otvorená úroková pozícia do 1 roka / vlastné zdroje (bez pobočiek)</t>
  </si>
  <si>
    <t>-284,04%       (17%)</t>
  </si>
  <si>
    <t>-213,15%       (26%)</t>
  </si>
  <si>
    <t>14,13%       (21%)</t>
  </si>
  <si>
    <t>127,77%       (22%)</t>
  </si>
  <si>
    <t>Celková otvorená úroková pozícia do 5 rokov / vlastné zdroje (bez pobočiek)</t>
  </si>
  <si>
    <t>-124,51%       (17%)</t>
  </si>
  <si>
    <t>3,42%       (26%)</t>
  </si>
  <si>
    <t>36,61%       (19%)</t>
  </si>
  <si>
    <t>263,04%       (23%)</t>
  </si>
  <si>
    <t>RIZIKO LIKVIDITY</t>
  </si>
  <si>
    <t>Ukazovateľ likvidných aktív v zmysle § 13 Opatrenia NBS č. 18/2008 v znení neskorších predpisov</t>
  </si>
  <si>
    <t>142,15%       (58%)</t>
  </si>
  <si>
    <t>170,39%       (30%)</t>
  </si>
  <si>
    <t>279,80%       (7%)</t>
  </si>
  <si>
    <t>499,97%       (5%)</t>
  </si>
  <si>
    <t>Podiel okamžite likvidných aktív na vysoko volatilných zdrojoch</t>
  </si>
  <si>
    <t>3,00%       (13%)</t>
  </si>
  <si>
    <t>7,47%       (64%)</t>
  </si>
  <si>
    <t>16,91%       (17%)</t>
  </si>
  <si>
    <t>10380,00%       (5%)</t>
  </si>
  <si>
    <t>Podiel likvidných aktív (vrátane kolaterálov z obr. REPO obchodov) na volatilných zdrojoch</t>
  </si>
  <si>
    <t>3,35%       (8%)</t>
  </si>
  <si>
    <t>9,62%       (15%)</t>
  </si>
  <si>
    <t>30,16%       (46%)</t>
  </si>
  <si>
    <t>187,66%       (31%)</t>
  </si>
  <si>
    <t>Ukazovateľ stálych a nelikvidných aktív  (bez pobočiek)</t>
  </si>
  <si>
    <t>21,06%       (2%)</t>
  </si>
  <si>
    <t>34,67%       (23%)</t>
  </si>
  <si>
    <t>40,02%       (48%)</t>
  </si>
  <si>
    <t>90,24%       (13%)</t>
  </si>
  <si>
    <t>Podiel úverov na vkladoch a emitovaných cenných papierov</t>
  </si>
  <si>
    <t>56,99%       (4%)</t>
  </si>
  <si>
    <t>83,13%       (59%)</t>
  </si>
  <si>
    <t>112,17%       (33%)</t>
  </si>
  <si>
    <t>2222,55%       (4%)</t>
  </si>
  <si>
    <t xml:space="preserve">Celková pozícia likvidity aktuálna do 7 dní /aktíva </t>
  </si>
  <si>
    <t>-42,23%       (71%)</t>
  </si>
  <si>
    <t>-17,31%       (19%)</t>
  </si>
  <si>
    <t>0,16%       (4%)</t>
  </si>
  <si>
    <t>43,31%       (7%)</t>
  </si>
  <si>
    <t>Celková pozícia likvidity odhadovaná do 7 dní /aktíva</t>
  </si>
  <si>
    <t>-1,63%       (28%)</t>
  </si>
  <si>
    <t>0,02%       (18%)</t>
  </si>
  <si>
    <t>7,87%       (29%)</t>
  </si>
  <si>
    <t>43,31%       (25%)</t>
  </si>
  <si>
    <t xml:space="preserve">Celková pozícia likvidity aktuálna do 3 mesiacov /aktíva </t>
  </si>
  <si>
    <t>-46,13%       (72%)</t>
  </si>
  <si>
    <t>-17,18%       (20%)</t>
  </si>
  <si>
    <t>2,42%       (3%)</t>
  </si>
  <si>
    <t>46,72%       (5%)</t>
  </si>
  <si>
    <t>Celková pozícia likvidity odhadovaná do 3 mesiacov /aktíva</t>
  </si>
  <si>
    <t>-14,64%       (46%)</t>
  </si>
  <si>
    <t>-6,00%       (41%)</t>
  </si>
  <si>
    <t>4,27%       (8%)</t>
  </si>
  <si>
    <t>36,55%       (5%)</t>
  </si>
  <si>
    <t>PRIMERANOSŤ VLASTNÝCH ZDROJOV</t>
  </si>
  <si>
    <t>Primeranosť  vlastných zdrojov (bez pobočiek)</t>
  </si>
  <si>
    <t>13,67%       (14%)</t>
  </si>
  <si>
    <t>14,42%       (16%)</t>
  </si>
  <si>
    <t>16,63%       (35%)</t>
  </si>
  <si>
    <t>51,79%       (21%)</t>
  </si>
  <si>
    <t>Ukazovateľ Tier I ratio (bez pobočiek)**</t>
  </si>
  <si>
    <t>13,09%       (13%)</t>
  </si>
  <si>
    <t>14,15%       (17%)</t>
  </si>
  <si>
    <t>16,09%       (35%)</t>
  </si>
  <si>
    <t>51,35%       (21%)</t>
  </si>
  <si>
    <t>Podiel Tier I na vlastných zdrojoch (bez pobočiek)</t>
  </si>
  <si>
    <t>92,05%       (39%)</t>
  </si>
  <si>
    <t>97,76%       (22%)</t>
  </si>
  <si>
    <t>98,78%       (9%)</t>
  </si>
  <si>
    <t>100,00%       (16%)</t>
  </si>
  <si>
    <t>Podiel vlastných zdrojov na bilančnej sume (bez pobočiek)</t>
  </si>
  <si>
    <t>8,13%       (16%)</t>
  </si>
  <si>
    <t>9,24%       (23%)</t>
  </si>
  <si>
    <t>9,68%       (39%)</t>
  </si>
  <si>
    <t>60,05%       (7%)</t>
  </si>
  <si>
    <t>Podiel možnej straty na vlastných zdrojoch pri dosiahnutí PVZ 8% (bez pobočiek)</t>
  </si>
  <si>
    <t>41,48%       (14%)</t>
  </si>
  <si>
    <t>44,51%       (16%)</t>
  </si>
  <si>
    <t>51,91%       (35%)</t>
  </si>
  <si>
    <t>84,55%       (21%)</t>
  </si>
  <si>
    <t xml:space="preserve"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
*** Zahŕňa všetky typy prekročení hraničnej hodnoty 25 %, aj pokiaľ nie sú v rozpore s legislatívou. </t>
  </si>
  <si>
    <t>17,01%       (25%)</t>
  </si>
  <si>
    <t>111,10%       (26%)</t>
  </si>
  <si>
    <t>190,15%       (24%)</t>
  </si>
  <si>
    <t>581,96%       (11%)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</si>
</sst>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 Sk&quot;;\-#,##0&quot; Sk&quot;"/>
    <numFmt numFmtId="187" formatCode="#,##0&quot; Sk&quot;;[Red]\-#,##0&quot; Sk&quot;"/>
    <numFmt numFmtId="188" formatCode="#,##0.00&quot; Sk&quot;;\-#,##0.00&quot; Sk&quot;"/>
    <numFmt numFmtId="189" formatCode="#,##0.00&quot; Sk&quot;;[Red]\-#,##0.00&quot; Sk&quot;"/>
    <numFmt numFmtId="190" formatCode="_-* #,##0&quot; Sk&quot;_-;\-* #,##0&quot; Sk&quot;_-;_-* &quot;-&quot;&quot; Sk&quot;_-;_-@_-"/>
    <numFmt numFmtId="191" formatCode="_-* #,##0_ _S_k_-;\-* #,##0_ _S_k_-;_-* &quot;-&quot;_ _S_k_-;_-@_-"/>
    <numFmt numFmtId="192" formatCode="_-* #,##0.00&quot; Sk&quot;_-;\-* #,##0.00&quot; Sk&quot;_-;_-* &quot;-&quot;??&quot; Sk&quot;_-;_-@_-"/>
    <numFmt numFmtId="193" formatCode="_-* #,##0.00_ _S_k_-;\-* #,##0.00_ _S_k_-;_-* &quot;-&quot;??_ _S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"/>
    <numFmt numFmtId="198" formatCode="0.0000"/>
    <numFmt numFmtId="199" formatCode="###\ ###\ ###\ ##0"/>
    <numFmt numFmtId="200" formatCode="0.0%"/>
    <numFmt numFmtId="201" formatCode="0.000%"/>
    <numFmt numFmtId="202" formatCode="0.000"/>
    <numFmt numFmtId="203" formatCode="[$€-2]\ #,##0.00_);[Red]\([$€-2]\ #,##0.00\)"/>
    <numFmt numFmtId="204" formatCode="0.000000000"/>
    <numFmt numFmtId="205" formatCode="0.00000000"/>
    <numFmt numFmtId="206" formatCode="0.0000000"/>
    <numFmt numFmtId="207" formatCode="0.000000"/>
    <numFmt numFmtId="208" formatCode="0.0"/>
    <numFmt numFmtId="209" formatCode="#,##0.0"/>
    <numFmt numFmtId="210" formatCode="#,##0.000"/>
    <numFmt numFmtId="211" formatCode="#,###.00;\-#,###.00"/>
    <numFmt numFmtId="212" formatCode="[$-41B]d\.\ mmmm\ yyyy"/>
  </numFmts>
  <fonts count="56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5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3" fillId="33" borderId="10" xfId="59" applyFont="1" applyFill="1" applyBorder="1" applyAlignment="1">
      <alignment vertical="top" wrapText="1"/>
      <protection/>
    </xf>
    <xf numFmtId="0" fontId="6" fillId="33" borderId="0" xfId="59" applyFont="1" applyFill="1" applyAlignment="1">
      <alignment vertical="top" wrapText="1"/>
      <protection/>
    </xf>
    <xf numFmtId="0" fontId="5" fillId="0" borderId="0" xfId="59">
      <alignment/>
      <protection/>
    </xf>
    <xf numFmtId="0" fontId="3" fillId="33" borderId="11" xfId="59" applyFont="1" applyFill="1" applyBorder="1">
      <alignment/>
      <protection/>
    </xf>
    <xf numFmtId="0" fontId="1" fillId="33" borderId="11" xfId="59" applyFont="1" applyFill="1" applyBorder="1" applyAlignment="1">
      <alignment horizontal="justify"/>
      <protection/>
    </xf>
    <xf numFmtId="0" fontId="2" fillId="33" borderId="0" xfId="59" applyFont="1" applyFill="1" applyAlignment="1">
      <alignment horizontal="justify" vertical="top" wrapText="1"/>
      <protection/>
    </xf>
    <xf numFmtId="0" fontId="5" fillId="0" borderId="0" xfId="59" applyFill="1">
      <alignment/>
      <protection/>
    </xf>
    <xf numFmtId="0" fontId="4" fillId="33" borderId="0" xfId="59" applyFont="1" applyFill="1">
      <alignment/>
      <protection/>
    </xf>
    <xf numFmtId="0" fontId="5" fillId="33" borderId="0" xfId="59" applyFill="1">
      <alignment/>
      <protection/>
    </xf>
    <xf numFmtId="0" fontId="1" fillId="33" borderId="12" xfId="59" applyFont="1" applyFill="1" applyBorder="1" applyAlignment="1">
      <alignment vertical="top" wrapText="1"/>
      <protection/>
    </xf>
    <xf numFmtId="0" fontId="1" fillId="33" borderId="13" xfId="59" applyFont="1" applyFill="1" applyBorder="1" applyAlignment="1">
      <alignment vertical="top" wrapText="1"/>
      <protection/>
    </xf>
    <xf numFmtId="0" fontId="7" fillId="33" borderId="0" xfId="59" applyFont="1" applyFill="1">
      <alignment/>
      <protection/>
    </xf>
    <xf numFmtId="0" fontId="2" fillId="33" borderId="0" xfId="59" applyFont="1" applyFill="1" applyAlignment="1">
      <alignment horizontal="justify"/>
      <protection/>
    </xf>
    <xf numFmtId="0" fontId="3" fillId="33" borderId="11" xfId="59" applyFont="1" applyFill="1" applyBorder="1" applyAlignment="1">
      <alignment vertical="top" wrapText="1"/>
      <protection/>
    </xf>
    <xf numFmtId="0" fontId="1" fillId="33" borderId="0" xfId="59" applyFont="1" applyFill="1">
      <alignment/>
      <protection/>
    </xf>
    <xf numFmtId="3" fontId="5" fillId="33" borderId="0" xfId="59" applyNumberFormat="1" applyFill="1">
      <alignment/>
      <protection/>
    </xf>
    <xf numFmtId="3" fontId="1" fillId="33" borderId="0" xfId="15" applyNumberFormat="1" applyFont="1" applyFill="1" applyBorder="1" applyAlignment="1">
      <alignment horizontal="right" vertical="top" indent="1"/>
      <protection/>
    </xf>
    <xf numFmtId="3" fontId="0" fillId="33" borderId="0" xfId="15" applyNumberFormat="1" applyFont="1" applyFill="1">
      <alignment/>
      <protection/>
    </xf>
    <xf numFmtId="0" fontId="1" fillId="0" borderId="11" xfId="15" applyFont="1" applyBorder="1" applyAlignment="1">
      <alignment vertical="top" wrapText="1"/>
      <protection/>
    </xf>
    <xf numFmtId="0" fontId="1" fillId="0" borderId="12" xfId="15" applyFont="1" applyBorder="1" applyAlignment="1">
      <alignment vertical="top" wrapText="1"/>
      <protection/>
    </xf>
    <xf numFmtId="0" fontId="1" fillId="0" borderId="13" xfId="15" applyFont="1" applyBorder="1" applyAlignment="1">
      <alignment vertical="top" wrapText="1"/>
      <protection/>
    </xf>
    <xf numFmtId="3" fontId="1" fillId="34" borderId="14" xfId="15" applyNumberFormat="1" applyFont="1" applyFill="1" applyBorder="1" applyAlignment="1">
      <alignment horizontal="right" wrapText="1"/>
      <protection/>
    </xf>
    <xf numFmtId="3" fontId="1" fillId="0" borderId="15" xfId="15" applyNumberFormat="1" applyFont="1" applyFill="1" applyBorder="1" applyAlignment="1">
      <alignment horizontal="right" vertical="top" wrapText="1"/>
      <protection/>
    </xf>
    <xf numFmtId="3" fontId="1" fillId="34" borderId="14" xfId="15" applyNumberFormat="1" applyFont="1" applyFill="1" applyBorder="1" applyAlignment="1">
      <alignment horizontal="right" vertical="top" wrapText="1"/>
      <protection/>
    </xf>
    <xf numFmtId="3" fontId="1" fillId="34" borderId="14" xfId="15" applyNumberFormat="1" applyFont="1" applyFill="1" applyBorder="1" applyAlignment="1">
      <alignment horizontal="right" wrapText="1"/>
      <protection/>
    </xf>
    <xf numFmtId="3" fontId="1" fillId="34" borderId="15" xfId="15" applyNumberFormat="1" applyFont="1" applyFill="1" applyBorder="1" applyAlignment="1">
      <alignment horizontal="right" vertical="top" wrapText="1"/>
      <protection/>
    </xf>
    <xf numFmtId="3" fontId="1" fillId="33" borderId="0" xfId="15" applyNumberFormat="1" applyFont="1" applyFill="1" applyBorder="1" applyAlignment="1">
      <alignment horizontal="right" vertical="top" wrapText="1"/>
      <protection/>
    </xf>
    <xf numFmtId="0" fontId="1" fillId="33" borderId="0" xfId="59" applyFont="1" applyFill="1" applyBorder="1" applyAlignment="1">
      <alignment horizontal="justify"/>
      <protection/>
    </xf>
    <xf numFmtId="0" fontId="3" fillId="33" borderId="0" xfId="59" applyFont="1" applyFill="1" applyBorder="1" applyAlignment="1">
      <alignment vertical="top" wrapText="1"/>
      <protection/>
    </xf>
    <xf numFmtId="0" fontId="2" fillId="33" borderId="0" xfId="59" applyFont="1" applyFill="1" applyBorder="1" applyAlignment="1">
      <alignment horizontal="justify" vertical="top" wrapText="1"/>
      <protection/>
    </xf>
    <xf numFmtId="9" fontId="1" fillId="33" borderId="0" xfId="59" applyNumberFormat="1" applyFont="1" applyFill="1" applyBorder="1" applyAlignment="1">
      <alignment horizontal="right" vertical="top"/>
      <protection/>
    </xf>
    <xf numFmtId="0" fontId="5" fillId="0" borderId="0" xfId="59" applyBorder="1">
      <alignment/>
      <protection/>
    </xf>
    <xf numFmtId="3" fontId="1" fillId="34" borderId="16" xfId="15" applyNumberFormat="1" applyFont="1" applyFill="1" applyBorder="1" applyAlignment="1">
      <alignment horizontal="right" wrapText="1"/>
      <protection/>
    </xf>
    <xf numFmtId="10" fontId="1" fillId="33" borderId="0" xfId="15" applyNumberFormat="1" applyFont="1" applyFill="1" applyBorder="1" applyAlignment="1">
      <alignment horizontal="right" vertical="top" wrapText="1"/>
      <protection/>
    </xf>
    <xf numFmtId="3" fontId="7" fillId="33" borderId="0" xfId="15" applyNumberFormat="1" applyFont="1" applyFill="1" applyAlignment="1">
      <alignment horizontal="justify"/>
      <protection/>
    </xf>
    <xf numFmtId="3" fontId="10" fillId="33" borderId="0" xfId="15" applyNumberFormat="1" applyFont="1" applyFill="1" applyAlignment="1">
      <alignment horizontal="justify"/>
      <protection/>
    </xf>
    <xf numFmtId="3" fontId="4" fillId="33" borderId="0" xfId="15" applyNumberFormat="1" applyFont="1" applyFill="1">
      <alignment/>
      <protection/>
    </xf>
    <xf numFmtId="3" fontId="9" fillId="33" borderId="11" xfId="15" applyNumberFormat="1" applyFont="1" applyFill="1" applyBorder="1" applyAlignment="1">
      <alignment horizontal="justify"/>
      <protection/>
    </xf>
    <xf numFmtId="3" fontId="1" fillId="33" borderId="11" xfId="15" applyNumberFormat="1" applyFont="1" applyFill="1" applyBorder="1">
      <alignment/>
      <protection/>
    </xf>
    <xf numFmtId="3" fontId="1" fillId="33" borderId="11" xfId="15" applyNumberFormat="1" applyFont="1" applyFill="1" applyBorder="1" applyAlignment="1">
      <alignment horizontal="justify"/>
      <protection/>
    </xf>
    <xf numFmtId="3" fontId="2" fillId="33" borderId="11" xfId="15" applyNumberFormat="1" applyFont="1" applyFill="1" applyBorder="1" applyAlignment="1">
      <alignment horizontal="justify" vertical="top" wrapText="1"/>
      <protection/>
    </xf>
    <xf numFmtId="3" fontId="7" fillId="33" borderId="0" xfId="15" applyNumberFormat="1" applyFont="1" applyFill="1">
      <alignment/>
      <protection/>
    </xf>
    <xf numFmtId="3" fontId="1" fillId="33" borderId="0" xfId="15" applyNumberFormat="1" applyFont="1" applyFill="1" applyBorder="1" applyAlignment="1">
      <alignment horizontal="right" vertical="top"/>
      <protection/>
    </xf>
    <xf numFmtId="3" fontId="1" fillId="33" borderId="0" xfId="15" applyNumberFormat="1" applyFont="1" applyFill="1" applyBorder="1" applyAlignment="1">
      <alignment horizontal="right" vertical="top" wrapText="1" indent="1"/>
      <protection/>
    </xf>
    <xf numFmtId="3" fontId="1" fillId="33" borderId="0" xfId="15" applyNumberFormat="1" applyFont="1" applyFill="1" applyBorder="1" applyAlignment="1">
      <alignment horizontal="justify"/>
      <protection/>
    </xf>
    <xf numFmtId="3" fontId="2" fillId="33" borderId="0" xfId="15" applyNumberFormat="1" applyFont="1" applyFill="1" applyBorder="1" applyAlignment="1">
      <alignment horizontal="justify" vertical="top" wrapText="1"/>
      <protection/>
    </xf>
    <xf numFmtId="3" fontId="3" fillId="33" borderId="0" xfId="15" applyNumberFormat="1" applyFont="1" applyFill="1" applyBorder="1" applyAlignment="1">
      <alignment vertical="top" wrapText="1"/>
      <protection/>
    </xf>
    <xf numFmtId="3" fontId="1" fillId="0" borderId="17" xfId="15" applyNumberFormat="1" applyFont="1" applyFill="1" applyBorder="1" applyAlignment="1">
      <alignment horizontal="right" vertical="top" wrapText="1"/>
      <protection/>
    </xf>
    <xf numFmtId="3" fontId="13" fillId="33" borderId="0" xfId="15" applyNumberFormat="1" applyFont="1" applyFill="1" applyAlignment="1">
      <alignment horizontal="justify"/>
      <protection/>
    </xf>
    <xf numFmtId="3" fontId="7" fillId="0" borderId="0" xfId="15" applyNumberFormat="1" applyFont="1">
      <alignment/>
      <protection/>
    </xf>
    <xf numFmtId="3" fontId="1" fillId="33" borderId="18" xfId="15" applyNumberFormat="1" applyFont="1" applyFill="1" applyBorder="1" applyAlignment="1">
      <alignment horizontal="right" vertical="center" wrapText="1"/>
      <protection/>
    </xf>
    <xf numFmtId="3" fontId="1" fillId="33" borderId="11" xfId="15" applyNumberFormat="1" applyFont="1" applyFill="1" applyBorder="1" applyAlignment="1">
      <alignment horizontal="right" vertical="center" wrapText="1"/>
      <protection/>
    </xf>
    <xf numFmtId="3" fontId="1" fillId="33" borderId="19" xfId="15" applyNumberFormat="1" applyFont="1" applyFill="1" applyBorder="1" applyAlignment="1">
      <alignment horizontal="right" vertical="center" wrapText="1"/>
      <protection/>
    </xf>
    <xf numFmtId="9" fontId="1" fillId="0" borderId="12" xfId="67" applyFont="1" applyBorder="1" applyAlignment="1">
      <alignment horizontal="right" vertical="center" wrapText="1"/>
    </xf>
    <xf numFmtId="9" fontId="1" fillId="33" borderId="12" xfId="67" applyFont="1" applyFill="1" applyBorder="1" applyAlignment="1">
      <alignment horizontal="right" vertical="center" wrapText="1"/>
    </xf>
    <xf numFmtId="3" fontId="1" fillId="33" borderId="12" xfId="15" applyNumberFormat="1" applyFont="1" applyFill="1" applyBorder="1" applyAlignment="1">
      <alignment horizontal="right" vertical="center" wrapText="1"/>
      <protection/>
    </xf>
    <xf numFmtId="3" fontId="1" fillId="33" borderId="20" xfId="15" applyNumberFormat="1" applyFont="1" applyFill="1" applyBorder="1" applyAlignment="1">
      <alignment horizontal="right" vertical="center" wrapText="1"/>
      <protection/>
    </xf>
    <xf numFmtId="9" fontId="1" fillId="0" borderId="13" xfId="67" applyFont="1" applyBorder="1" applyAlignment="1">
      <alignment horizontal="right" vertical="center" wrapText="1"/>
    </xf>
    <xf numFmtId="9" fontId="1" fillId="33" borderId="13" xfId="67" applyFont="1" applyFill="1" applyBorder="1" applyAlignment="1">
      <alignment horizontal="right" vertical="center" wrapText="1"/>
    </xf>
    <xf numFmtId="3" fontId="1" fillId="33" borderId="13" xfId="15" applyNumberFormat="1" applyFont="1" applyFill="1" applyBorder="1" applyAlignment="1">
      <alignment horizontal="right" vertical="center" wrapText="1"/>
      <protection/>
    </xf>
    <xf numFmtId="3" fontId="1" fillId="33" borderId="0" xfId="15" applyNumberFormat="1" applyFont="1" applyFill="1" applyBorder="1" applyAlignment="1">
      <alignment horizontal="right" vertical="center" wrapText="1"/>
      <protection/>
    </xf>
    <xf numFmtId="3" fontId="1" fillId="0" borderId="11" xfId="15" applyNumberFormat="1" applyFont="1" applyBorder="1" applyAlignment="1">
      <alignment horizontal="right" vertical="center" wrapText="1"/>
      <protection/>
    </xf>
    <xf numFmtId="3" fontId="1" fillId="0" borderId="12" xfId="15" applyNumberFormat="1" applyFont="1" applyBorder="1" applyAlignment="1">
      <alignment horizontal="right" vertical="center" wrapText="1"/>
      <protection/>
    </xf>
    <xf numFmtId="3" fontId="1" fillId="0" borderId="13" xfId="15" applyNumberFormat="1" applyFont="1" applyBorder="1" applyAlignment="1">
      <alignment horizontal="right" vertical="center" wrapText="1"/>
      <protection/>
    </xf>
    <xf numFmtId="9" fontId="1" fillId="33" borderId="11" xfId="15" applyNumberFormat="1" applyFont="1" applyFill="1" applyBorder="1" applyAlignment="1">
      <alignment horizontal="right" vertical="center" wrapText="1"/>
      <protection/>
    </xf>
    <xf numFmtId="9" fontId="1" fillId="33" borderId="12" xfId="15" applyNumberFormat="1" applyFont="1" applyFill="1" applyBorder="1" applyAlignment="1">
      <alignment horizontal="right" vertical="center" wrapText="1"/>
      <protection/>
    </xf>
    <xf numFmtId="9" fontId="1" fillId="33" borderId="13" xfId="15" applyNumberFormat="1" applyFont="1" applyFill="1" applyBorder="1" applyAlignment="1">
      <alignment horizontal="right" vertical="center" wrapText="1"/>
      <protection/>
    </xf>
    <xf numFmtId="0" fontId="6" fillId="33" borderId="0" xfId="59" applyFont="1" applyFill="1" applyAlignment="1">
      <alignment vertical="center" wrapText="1"/>
      <protection/>
    </xf>
    <xf numFmtId="0" fontId="3" fillId="33" borderId="10" xfId="59" applyFont="1" applyFill="1" applyBorder="1" applyAlignment="1">
      <alignment vertical="center" wrapText="1"/>
      <protection/>
    </xf>
    <xf numFmtId="0" fontId="2" fillId="33" borderId="0" xfId="59" applyFont="1" applyFill="1" applyAlignment="1">
      <alignment horizontal="justify" vertical="center" wrapText="1"/>
      <protection/>
    </xf>
    <xf numFmtId="0" fontId="1" fillId="0" borderId="11" xfId="15" applyFont="1" applyBorder="1" applyAlignment="1">
      <alignment vertical="center" wrapText="1"/>
      <protection/>
    </xf>
    <xf numFmtId="0" fontId="1" fillId="0" borderId="21" xfId="15" applyFont="1" applyBorder="1" applyAlignment="1">
      <alignment vertical="center" wrapText="1"/>
      <protection/>
    </xf>
    <xf numFmtId="9" fontId="1" fillId="33" borderId="21" xfId="15" applyNumberFormat="1" applyFont="1" applyFill="1" applyBorder="1" applyAlignment="1">
      <alignment horizontal="right" vertical="center" wrapText="1"/>
      <protection/>
    </xf>
    <xf numFmtId="3" fontId="1" fillId="0" borderId="21" xfId="15" applyNumberFormat="1" applyFont="1" applyBorder="1" applyAlignment="1">
      <alignment horizontal="right" vertical="center" wrapText="1"/>
      <protection/>
    </xf>
    <xf numFmtId="0" fontId="1" fillId="0" borderId="19" xfId="15" applyFont="1" applyBorder="1" applyAlignment="1">
      <alignment vertical="center" wrapText="1"/>
      <protection/>
    </xf>
    <xf numFmtId="9" fontId="1" fillId="33" borderId="19" xfId="15" applyNumberFormat="1" applyFont="1" applyFill="1" applyBorder="1" applyAlignment="1">
      <alignment horizontal="right" vertical="center" wrapText="1"/>
      <protection/>
    </xf>
    <xf numFmtId="3" fontId="1" fillId="0" borderId="19" xfId="15" applyNumberFormat="1" applyFont="1" applyBorder="1" applyAlignment="1">
      <alignment horizontal="right" vertical="center" wrapText="1"/>
      <protection/>
    </xf>
    <xf numFmtId="0" fontId="1" fillId="0" borderId="22" xfId="15" applyFont="1" applyBorder="1" applyAlignment="1">
      <alignment vertical="center" wrapText="1"/>
      <protection/>
    </xf>
    <xf numFmtId="9" fontId="1" fillId="33" borderId="22" xfId="15" applyNumberFormat="1" applyFont="1" applyFill="1" applyBorder="1" applyAlignment="1">
      <alignment horizontal="right" vertical="center" wrapText="1"/>
      <protection/>
    </xf>
    <xf numFmtId="3" fontId="1" fillId="0" borderId="22" xfId="15" applyNumberFormat="1" applyFont="1" applyBorder="1" applyAlignment="1">
      <alignment horizontal="right"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1" fillId="33" borderId="12" xfId="59" applyFont="1" applyFill="1" applyBorder="1" applyAlignment="1">
      <alignment vertical="center" wrapText="1"/>
      <protection/>
    </xf>
    <xf numFmtId="0" fontId="1" fillId="33" borderId="13" xfId="59" applyFont="1" applyFill="1" applyBorder="1" applyAlignment="1">
      <alignment vertical="center" wrapText="1"/>
      <protection/>
    </xf>
    <xf numFmtId="3" fontId="3" fillId="33" borderId="23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Alignment="1">
      <alignment vertical="center" wrapText="1"/>
      <protection/>
    </xf>
    <xf numFmtId="3" fontId="3" fillId="33" borderId="10" xfId="15" applyNumberFormat="1" applyFont="1" applyFill="1" applyBorder="1" applyAlignment="1">
      <alignment vertical="center" wrapText="1"/>
      <protection/>
    </xf>
    <xf numFmtId="3" fontId="2" fillId="33" borderId="0" xfId="15" applyNumberFormat="1" applyFont="1" applyFill="1" applyAlignment="1">
      <alignment horizontal="justify" vertical="center" wrapText="1"/>
      <protection/>
    </xf>
    <xf numFmtId="3" fontId="3" fillId="0" borderId="11" xfId="15" applyNumberFormat="1" applyFont="1" applyBorder="1" applyAlignment="1">
      <alignment horizontal="justify" vertical="center" wrapText="1"/>
      <protection/>
    </xf>
    <xf numFmtId="200" fontId="1" fillId="0" borderId="11" xfId="67" applyNumberFormat="1" applyFont="1" applyBorder="1" applyAlignment="1">
      <alignment horizontal="right" vertical="center" wrapText="1"/>
    </xf>
    <xf numFmtId="3" fontId="1" fillId="0" borderId="12" xfId="15" applyNumberFormat="1" applyFont="1" applyBorder="1" applyAlignment="1">
      <alignment vertical="center" wrapText="1"/>
      <protection/>
    </xf>
    <xf numFmtId="200" fontId="1" fillId="0" borderId="12" xfId="67" applyNumberFormat="1" applyFont="1" applyBorder="1" applyAlignment="1">
      <alignment horizontal="right" vertical="center" wrapText="1"/>
    </xf>
    <xf numFmtId="3" fontId="1" fillId="0" borderId="13" xfId="15" applyNumberFormat="1" applyFont="1" applyBorder="1" applyAlignment="1">
      <alignment vertical="center" wrapText="1"/>
      <protection/>
    </xf>
    <xf numFmtId="200" fontId="1" fillId="0" borderId="13" xfId="67" applyNumberFormat="1" applyFont="1" applyBorder="1" applyAlignment="1">
      <alignment horizontal="right" vertical="center" wrapText="1"/>
    </xf>
    <xf numFmtId="3" fontId="11" fillId="33" borderId="11" xfId="15" applyNumberFormat="1" applyFont="1" applyFill="1" applyBorder="1" applyAlignment="1">
      <alignment horizontal="justify" vertical="center"/>
      <protection/>
    </xf>
    <xf numFmtId="3" fontId="8" fillId="33" borderId="20" xfId="15" applyNumberFormat="1" applyFont="1" applyFill="1" applyBorder="1" applyAlignment="1">
      <alignment vertical="center" wrapText="1"/>
      <protection/>
    </xf>
    <xf numFmtId="3" fontId="2" fillId="33" borderId="20" xfId="15" applyNumberFormat="1" applyFont="1" applyFill="1" applyBorder="1" applyAlignment="1">
      <alignment horizontal="justify" vertical="center" wrapText="1"/>
      <protection/>
    </xf>
    <xf numFmtId="3" fontId="3" fillId="0" borderId="18" xfId="15" applyNumberFormat="1" applyFont="1" applyBorder="1" applyAlignment="1">
      <alignment vertical="center" wrapText="1"/>
      <protection/>
    </xf>
    <xf numFmtId="3" fontId="1" fillId="0" borderId="18" xfId="15" applyNumberFormat="1" applyFont="1" applyBorder="1" applyAlignment="1">
      <alignment horizontal="right" vertical="center" wrapText="1"/>
      <protection/>
    </xf>
    <xf numFmtId="200" fontId="1" fillId="0" borderId="18" xfId="67" applyNumberFormat="1" applyFont="1" applyBorder="1" applyAlignment="1">
      <alignment horizontal="right" vertical="center" wrapText="1"/>
    </xf>
    <xf numFmtId="200" fontId="1" fillId="33" borderId="18" xfId="67" applyNumberFormat="1" applyFont="1" applyFill="1" applyBorder="1" applyAlignment="1">
      <alignment horizontal="right" vertical="center" wrapText="1"/>
    </xf>
    <xf numFmtId="3" fontId="1" fillId="0" borderId="19" xfId="15" applyNumberFormat="1" applyFont="1" applyBorder="1" applyAlignment="1">
      <alignment vertical="center" wrapText="1"/>
      <protection/>
    </xf>
    <xf numFmtId="200" fontId="1" fillId="0" borderId="19" xfId="67" applyNumberFormat="1" applyFont="1" applyBorder="1" applyAlignment="1">
      <alignment horizontal="right" vertical="center" wrapText="1"/>
    </xf>
    <xf numFmtId="200" fontId="1" fillId="33" borderId="19" xfId="67" applyNumberFormat="1" applyFont="1" applyFill="1" applyBorder="1" applyAlignment="1">
      <alignment horizontal="right" vertical="center" wrapText="1"/>
    </xf>
    <xf numFmtId="3" fontId="1" fillId="0" borderId="20" xfId="15" applyNumberFormat="1" applyFont="1" applyBorder="1" applyAlignment="1">
      <alignment vertical="center" wrapText="1"/>
      <protection/>
    </xf>
    <xf numFmtId="3" fontId="1" fillId="0" borderId="20" xfId="15" applyNumberFormat="1" applyFont="1" applyBorder="1" applyAlignment="1">
      <alignment horizontal="right" vertical="center" wrapText="1"/>
      <protection/>
    </xf>
    <xf numFmtId="200" fontId="1" fillId="0" borderId="20" xfId="67" applyNumberFormat="1" applyFont="1" applyBorder="1" applyAlignment="1">
      <alignment horizontal="right" vertical="center" wrapText="1"/>
    </xf>
    <xf numFmtId="200" fontId="1" fillId="33" borderId="20" xfId="67" applyNumberFormat="1" applyFont="1" applyFill="1" applyBorder="1" applyAlignment="1">
      <alignment horizontal="right" vertical="center" wrapText="1"/>
    </xf>
    <xf numFmtId="3" fontId="8" fillId="33" borderId="0" xfId="15" applyNumberFormat="1" applyFont="1" applyFill="1" applyAlignment="1">
      <alignment vertical="center" wrapText="1"/>
      <protection/>
    </xf>
    <xf numFmtId="3" fontId="3" fillId="0" borderId="11" xfId="15" applyNumberFormat="1" applyFont="1" applyBorder="1" applyAlignment="1">
      <alignment vertical="center" wrapText="1"/>
      <protection/>
    </xf>
    <xf numFmtId="200" fontId="1" fillId="33" borderId="11" xfId="67" applyNumberFormat="1" applyFont="1" applyFill="1" applyBorder="1" applyAlignment="1">
      <alignment horizontal="right" vertical="center" wrapText="1"/>
    </xf>
    <xf numFmtId="200" fontId="1" fillId="33" borderId="12" xfId="67" applyNumberFormat="1" applyFont="1" applyFill="1" applyBorder="1" applyAlignment="1">
      <alignment horizontal="right" vertical="center" wrapText="1"/>
    </xf>
    <xf numFmtId="200" fontId="1" fillId="33" borderId="13" xfId="67" applyNumberFormat="1" applyFont="1" applyFill="1" applyBorder="1" applyAlignment="1">
      <alignment horizontal="right" vertical="center" wrapText="1"/>
    </xf>
    <xf numFmtId="3" fontId="1" fillId="33" borderId="11" xfId="15" applyNumberFormat="1" applyFont="1" applyFill="1" applyBorder="1" applyAlignment="1">
      <alignment horizontal="justify" vertical="center"/>
      <protection/>
    </xf>
    <xf numFmtId="3" fontId="6" fillId="33" borderId="0" xfId="15" applyNumberFormat="1" applyFont="1" applyFill="1" applyAlignment="1">
      <alignment vertical="center" wrapText="1"/>
      <protection/>
    </xf>
    <xf numFmtId="3" fontId="3" fillId="33" borderId="11" xfId="15" applyNumberFormat="1" applyFont="1" applyFill="1" applyBorder="1" applyAlignment="1">
      <alignment vertical="center"/>
      <protection/>
    </xf>
    <xf numFmtId="3" fontId="1" fillId="33" borderId="10" xfId="15" applyNumberFormat="1" applyFont="1" applyFill="1" applyBorder="1" applyAlignment="1">
      <alignment vertical="center" wrapText="1"/>
      <protection/>
    </xf>
    <xf numFmtId="200" fontId="1" fillId="33" borderId="18" xfId="67" applyNumberFormat="1" applyFont="1" applyFill="1" applyBorder="1" applyAlignment="1">
      <alignment horizontal="right" vertical="center"/>
    </xf>
    <xf numFmtId="200" fontId="1" fillId="33" borderId="12" xfId="67" applyNumberFormat="1" applyFont="1" applyFill="1" applyBorder="1" applyAlignment="1">
      <alignment horizontal="right" vertical="center"/>
    </xf>
    <xf numFmtId="200" fontId="1" fillId="33" borderId="13" xfId="67" applyNumberFormat="1" applyFont="1" applyFill="1" applyBorder="1" applyAlignment="1">
      <alignment horizontal="right" vertical="center"/>
    </xf>
    <xf numFmtId="3" fontId="3" fillId="33" borderId="11" xfId="15" applyNumberFormat="1" applyFont="1" applyFill="1" applyBorder="1" applyAlignment="1">
      <alignment horizontal="justify" vertical="center" wrapText="1"/>
      <protection/>
    </xf>
    <xf numFmtId="3" fontId="1" fillId="33" borderId="12" xfId="15" applyNumberFormat="1" applyFont="1" applyFill="1" applyBorder="1" applyAlignment="1">
      <alignment horizontal="justify" vertical="center" wrapText="1"/>
      <protection/>
    </xf>
    <xf numFmtId="3" fontId="1" fillId="33" borderId="13" xfId="15" applyNumberFormat="1" applyFont="1" applyFill="1" applyBorder="1" applyAlignment="1">
      <alignment horizontal="justify" vertical="center" wrapText="1"/>
      <protection/>
    </xf>
    <xf numFmtId="0" fontId="0" fillId="0" borderId="0" xfId="64">
      <alignment/>
      <protection/>
    </xf>
    <xf numFmtId="0" fontId="1" fillId="33" borderId="11" xfId="59" applyFont="1" applyFill="1" applyBorder="1" applyAlignment="1">
      <alignment horizontal="justify" wrapText="1"/>
      <protection/>
    </xf>
    <xf numFmtId="3" fontId="1" fillId="0" borderId="11" xfId="59" applyNumberFormat="1" applyFont="1" applyFill="1" applyBorder="1" applyAlignment="1">
      <alignment horizontal="right" vertical="top" wrapText="1"/>
      <protection/>
    </xf>
    <xf numFmtId="3" fontId="1" fillId="0" borderId="12" xfId="59" applyNumberFormat="1" applyFont="1" applyFill="1" applyBorder="1" applyAlignment="1">
      <alignment horizontal="right" vertical="top" wrapText="1"/>
      <protection/>
    </xf>
    <xf numFmtId="3" fontId="1" fillId="0" borderId="21" xfId="59" applyNumberFormat="1" applyFont="1" applyFill="1" applyBorder="1" applyAlignment="1">
      <alignment horizontal="right" vertical="top" wrapText="1"/>
      <protection/>
    </xf>
    <xf numFmtId="3" fontId="1" fillId="0" borderId="13" xfId="59" applyNumberFormat="1" applyFont="1" applyFill="1" applyBorder="1" applyAlignment="1">
      <alignment horizontal="right" vertical="top" wrapText="1"/>
      <protection/>
    </xf>
    <xf numFmtId="3" fontId="1" fillId="0" borderId="20" xfId="59" applyNumberFormat="1" applyFont="1" applyFill="1" applyBorder="1" applyAlignment="1">
      <alignment horizontal="right" vertical="top" wrapText="1"/>
      <protection/>
    </xf>
    <xf numFmtId="0" fontId="3" fillId="33" borderId="11" xfId="59" applyFont="1" applyFill="1" applyBorder="1" applyAlignment="1">
      <alignment wrapText="1"/>
      <protection/>
    </xf>
    <xf numFmtId="0" fontId="2" fillId="33" borderId="20" xfId="59" applyFont="1" applyFill="1" applyBorder="1" applyAlignment="1">
      <alignment horizontal="justify" vertical="top" wrapText="1"/>
      <protection/>
    </xf>
    <xf numFmtId="2" fontId="1" fillId="0" borderId="12" xfId="62" applyNumberFormat="1" applyFont="1" applyFill="1" applyBorder="1" applyAlignment="1">
      <alignment horizontal="right" vertical="top" wrapText="1"/>
      <protection/>
    </xf>
    <xf numFmtId="0" fontId="0" fillId="0" borderId="0" xfId="62" applyFont="1">
      <alignment/>
      <protection/>
    </xf>
    <xf numFmtId="0" fontId="0" fillId="0" borderId="0" xfId="63" applyFont="1">
      <alignment/>
      <protection/>
    </xf>
    <xf numFmtId="0" fontId="7" fillId="33" borderId="11" xfId="63" applyFont="1" applyFill="1" applyBorder="1" applyAlignment="1">
      <alignment vertical="top" wrapText="1"/>
      <protection/>
    </xf>
    <xf numFmtId="0" fontId="0" fillId="33" borderId="11" xfId="63" applyFont="1" applyFill="1" applyBorder="1" applyAlignment="1">
      <alignment vertical="top" wrapText="1"/>
      <protection/>
    </xf>
    <xf numFmtId="0" fontId="0" fillId="33" borderId="0" xfId="63" applyFont="1" applyFill="1" applyBorder="1" applyAlignment="1">
      <alignment vertical="top" wrapText="1"/>
      <protection/>
    </xf>
    <xf numFmtId="0" fontId="0" fillId="0" borderId="11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20" xfId="63" applyFont="1" applyBorder="1">
      <alignment/>
      <protection/>
    </xf>
    <xf numFmtId="0" fontId="3" fillId="33" borderId="20" xfId="59" applyFont="1" applyFill="1" applyBorder="1" applyAlignment="1">
      <alignment vertical="top" wrapText="1"/>
      <protection/>
    </xf>
    <xf numFmtId="3" fontId="1" fillId="0" borderId="0" xfId="59" applyNumberFormat="1" applyFont="1" applyFill="1" applyBorder="1" applyAlignment="1">
      <alignment horizontal="right" vertical="top" wrapText="1"/>
      <protection/>
    </xf>
    <xf numFmtId="200" fontId="1" fillId="0" borderId="18" xfId="67" applyNumberFormat="1" applyFont="1" applyBorder="1" applyAlignment="1">
      <alignment horizontal="right" vertical="top"/>
    </xf>
    <xf numFmtId="200" fontId="1" fillId="0" borderId="0" xfId="67" applyNumberFormat="1" applyFont="1" applyAlignment="1">
      <alignment horizontal="right" vertical="top"/>
    </xf>
    <xf numFmtId="200" fontId="1" fillId="0" borderId="21" xfId="67" applyNumberFormat="1" applyFont="1" applyBorder="1" applyAlignment="1">
      <alignment horizontal="right" vertical="top"/>
    </xf>
    <xf numFmtId="0" fontId="3" fillId="33" borderId="13" xfId="59" applyFont="1" applyFill="1" applyBorder="1" applyAlignment="1">
      <alignment vertical="top" wrapText="1"/>
      <protection/>
    </xf>
    <xf numFmtId="200" fontId="1" fillId="0" borderId="13" xfId="67" applyNumberFormat="1" applyFont="1" applyBorder="1" applyAlignment="1">
      <alignment horizontal="right" vertical="top"/>
    </xf>
    <xf numFmtId="200" fontId="1" fillId="33" borderId="0" xfId="67" applyNumberFormat="1" applyFont="1" applyFill="1" applyAlignment="1">
      <alignment/>
    </xf>
    <xf numFmtId="3" fontId="1" fillId="33" borderId="16" xfId="15" applyNumberFormat="1" applyFont="1" applyFill="1" applyBorder="1" applyAlignment="1">
      <alignment horizontal="justify" vertical="center"/>
      <protection/>
    </xf>
    <xf numFmtId="3" fontId="1" fillId="33" borderId="24" xfId="15" applyNumberFormat="1" applyFont="1" applyFill="1" applyBorder="1" applyAlignment="1">
      <alignment horizontal="justify" vertical="center"/>
      <protection/>
    </xf>
    <xf numFmtId="3" fontId="1" fillId="33" borderId="17" xfId="15" applyNumberFormat="1" applyFont="1" applyFill="1" applyBorder="1" applyAlignment="1">
      <alignment horizontal="justify"/>
      <protection/>
    </xf>
    <xf numFmtId="3" fontId="3" fillId="33" borderId="25" xfId="15" applyNumberFormat="1" applyFont="1" applyFill="1" applyBorder="1" applyAlignment="1">
      <alignment vertical="center" wrapText="1"/>
      <protection/>
    </xf>
    <xf numFmtId="3" fontId="3" fillId="33" borderId="14" xfId="15" applyNumberFormat="1" applyFont="1" applyFill="1" applyBorder="1" applyAlignment="1">
      <alignment vertical="center" wrapText="1"/>
      <protection/>
    </xf>
    <xf numFmtId="3" fontId="3" fillId="33" borderId="15" xfId="15" applyNumberFormat="1" applyFont="1" applyFill="1" applyBorder="1" applyAlignment="1">
      <alignment vertical="top" wrapText="1"/>
      <protection/>
    </xf>
    <xf numFmtId="3" fontId="2" fillId="33" borderId="14" xfId="15" applyNumberFormat="1" applyFont="1" applyFill="1" applyBorder="1" applyAlignment="1">
      <alignment horizontal="justify" vertical="center" wrapText="1"/>
      <protection/>
    </xf>
    <xf numFmtId="3" fontId="2" fillId="33" borderId="15" xfId="15" applyNumberFormat="1" applyFont="1" applyFill="1" applyBorder="1" applyAlignment="1">
      <alignment horizontal="justify" vertical="top" wrapText="1"/>
      <protection/>
    </xf>
    <xf numFmtId="3" fontId="1" fillId="33" borderId="25" xfId="15" applyNumberFormat="1" applyFont="1" applyFill="1" applyBorder="1" applyAlignment="1">
      <alignment horizontal="right" vertical="center" wrapText="1"/>
      <protection/>
    </xf>
    <xf numFmtId="3" fontId="1" fillId="0" borderId="14" xfId="15" applyNumberFormat="1" applyFont="1" applyBorder="1" applyAlignment="1">
      <alignment horizontal="right" vertical="center" wrapText="1"/>
      <protection/>
    </xf>
    <xf numFmtId="3" fontId="1" fillId="33" borderId="15" xfId="15" applyNumberFormat="1" applyFont="1" applyFill="1" applyBorder="1" applyAlignment="1">
      <alignment horizontal="right" wrapText="1"/>
      <protection/>
    </xf>
    <xf numFmtId="3" fontId="1" fillId="33" borderId="15" xfId="15" applyNumberFormat="1" applyFont="1" applyFill="1" applyBorder="1" applyAlignment="1">
      <alignment horizontal="right" vertical="top" wrapText="1"/>
      <protection/>
    </xf>
    <xf numFmtId="3" fontId="1" fillId="33" borderId="15" xfId="15" applyNumberFormat="1" applyFont="1" applyFill="1" applyBorder="1" applyAlignment="1">
      <alignment horizontal="right" wrapText="1"/>
      <protection/>
    </xf>
    <xf numFmtId="3" fontId="1" fillId="33" borderId="26" xfId="15" applyNumberFormat="1" applyFont="1" applyFill="1" applyBorder="1" applyAlignment="1">
      <alignment horizontal="right" vertical="center" wrapText="1"/>
      <protection/>
    </xf>
    <xf numFmtId="3" fontId="1" fillId="0" borderId="27" xfId="15" applyNumberFormat="1" applyFont="1" applyBorder="1" applyAlignment="1">
      <alignment horizontal="right" vertical="center" wrapText="1"/>
      <protection/>
    </xf>
    <xf numFmtId="3" fontId="1" fillId="33" borderId="28" xfId="15" applyNumberFormat="1" applyFont="1" applyFill="1" applyBorder="1" applyAlignment="1">
      <alignment horizontal="right" wrapText="1"/>
      <protection/>
    </xf>
    <xf numFmtId="0" fontId="5" fillId="33" borderId="0" xfId="59" applyFill="1" applyBorder="1">
      <alignment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1" fillId="33" borderId="0" xfId="15" applyNumberFormat="1" applyFont="1" applyFill="1" applyBorder="1" applyAlignment="1">
      <alignment horizontal="justify" vertical="center"/>
      <protection/>
    </xf>
    <xf numFmtId="3" fontId="2" fillId="33" borderId="0" xfId="15" applyNumberFormat="1" applyFont="1" applyFill="1" applyBorder="1" applyAlignment="1">
      <alignment horizontal="justify" vertical="center" wrapText="1"/>
      <protection/>
    </xf>
    <xf numFmtId="3" fontId="2" fillId="33" borderId="26" xfId="15" applyNumberFormat="1" applyFont="1" applyFill="1" applyBorder="1" applyAlignment="1">
      <alignment horizontal="justify" vertical="center" wrapText="1"/>
      <protection/>
    </xf>
    <xf numFmtId="3" fontId="1" fillId="33" borderId="16" xfId="15" applyNumberFormat="1" applyFont="1" applyFill="1" applyBorder="1" applyAlignment="1">
      <alignment horizontal="right" vertical="center" wrapText="1"/>
      <protection/>
    </xf>
    <xf numFmtId="3" fontId="1" fillId="0" borderId="29" xfId="15" applyNumberFormat="1" applyFont="1" applyBorder="1" applyAlignment="1">
      <alignment horizontal="right" vertical="center" wrapText="1"/>
      <protection/>
    </xf>
    <xf numFmtId="3" fontId="1" fillId="33" borderId="29" xfId="15" applyNumberFormat="1" applyFont="1" applyFill="1" applyBorder="1" applyAlignment="1">
      <alignment horizontal="right" vertical="center" wrapText="1"/>
      <protection/>
    </xf>
    <xf numFmtId="3" fontId="5" fillId="33" borderId="0" xfId="59" applyNumberFormat="1" applyFill="1" applyBorder="1">
      <alignment/>
      <protection/>
    </xf>
    <xf numFmtId="200" fontId="1" fillId="33" borderId="0" xfId="67" applyNumberFormat="1" applyFont="1" applyFill="1" applyBorder="1" applyAlignment="1">
      <alignment horizontal="right" vertical="center" wrapText="1"/>
    </xf>
    <xf numFmtId="201" fontId="5" fillId="33" borderId="0" xfId="67" applyNumberFormat="1" applyFont="1" applyFill="1" applyBorder="1" applyAlignment="1">
      <alignment/>
    </xf>
    <xf numFmtId="210" fontId="5" fillId="33" borderId="0" xfId="59" applyNumberFormat="1" applyFill="1" applyBorder="1">
      <alignment/>
      <protection/>
    </xf>
    <xf numFmtId="200" fontId="1" fillId="33" borderId="0" xfId="67" applyNumberFormat="1" applyFont="1" applyFill="1" applyBorder="1" applyAlignment="1">
      <alignment horizontal="right" vertical="center"/>
    </xf>
    <xf numFmtId="10" fontId="5" fillId="33" borderId="0" xfId="67" applyNumberFormat="1" applyFont="1" applyFill="1" applyBorder="1" applyAlignment="1">
      <alignment/>
    </xf>
    <xf numFmtId="0" fontId="1" fillId="33" borderId="0" xfId="59" applyFont="1" applyFill="1" applyBorder="1" applyAlignment="1">
      <alignment horizontal="justify" wrapText="1"/>
      <protection/>
    </xf>
    <xf numFmtId="200" fontId="0" fillId="33" borderId="0" xfId="67" applyNumberFormat="1" applyFill="1" applyAlignment="1">
      <alignment/>
    </xf>
    <xf numFmtId="4" fontId="5" fillId="33" borderId="0" xfId="59" applyNumberFormat="1" applyFill="1">
      <alignment/>
      <protection/>
    </xf>
    <xf numFmtId="10" fontId="5" fillId="33" borderId="0" xfId="67" applyNumberFormat="1" applyFont="1" applyFill="1" applyAlignment="1">
      <alignment/>
    </xf>
    <xf numFmtId="4" fontId="5" fillId="33" borderId="0" xfId="59" applyNumberFormat="1" applyFill="1" applyBorder="1">
      <alignment/>
      <protection/>
    </xf>
    <xf numFmtId="3" fontId="1" fillId="0" borderId="10" xfId="15" applyNumberFormat="1" applyFont="1" applyFill="1" applyBorder="1" applyAlignment="1">
      <alignment vertical="center" wrapText="1"/>
      <protection/>
    </xf>
    <xf numFmtId="14" fontId="1" fillId="0" borderId="0" xfId="15" applyNumberFormat="1" applyFont="1" applyBorder="1" applyAlignment="1">
      <alignment horizontal="right"/>
      <protection/>
    </xf>
    <xf numFmtId="14" fontId="1" fillId="0" borderId="0" xfId="15" applyNumberFormat="1" applyFont="1" applyAlignment="1">
      <alignment horizontal="right"/>
      <protection/>
    </xf>
    <xf numFmtId="3" fontId="3" fillId="0" borderId="10" xfId="15" applyNumberFormat="1" applyFont="1" applyFill="1" applyBorder="1" applyAlignment="1">
      <alignment horizontal="center" vertical="center" wrapText="1"/>
      <protection/>
    </xf>
    <xf numFmtId="200" fontId="5" fillId="33" borderId="0" xfId="67" applyNumberFormat="1" applyFont="1" applyFill="1" applyAlignment="1">
      <alignment/>
    </xf>
    <xf numFmtId="0" fontId="19" fillId="33" borderId="11" xfId="60" applyFont="1" applyFill="1" applyBorder="1">
      <alignment/>
      <protection/>
    </xf>
    <xf numFmtId="0" fontId="4" fillId="33" borderId="20" xfId="60" applyFont="1" applyFill="1" applyBorder="1">
      <alignment/>
      <protection/>
    </xf>
    <xf numFmtId="0" fontId="17" fillId="33" borderId="20" xfId="60" applyFont="1" applyFill="1" applyBorder="1">
      <alignment/>
      <protection/>
    </xf>
    <xf numFmtId="0" fontId="17" fillId="33" borderId="0" xfId="60" applyFont="1" applyFill="1" applyBorder="1">
      <alignment/>
      <protection/>
    </xf>
    <xf numFmtId="0" fontId="17" fillId="33" borderId="0" xfId="60" applyFont="1" applyFill="1">
      <alignment/>
      <protection/>
    </xf>
    <xf numFmtId="0" fontId="18" fillId="33" borderId="11" xfId="60" applyFont="1" applyFill="1" applyBorder="1">
      <alignment/>
      <protection/>
    </xf>
    <xf numFmtId="0" fontId="19" fillId="33" borderId="0" xfId="60" applyFont="1" applyFill="1" applyBorder="1">
      <alignment/>
      <protection/>
    </xf>
    <xf numFmtId="0" fontId="5" fillId="33" borderId="0" xfId="60" applyFill="1">
      <alignment/>
      <protection/>
    </xf>
    <xf numFmtId="0" fontId="19" fillId="33" borderId="23" xfId="60" applyFont="1" applyFill="1" applyBorder="1" applyAlignment="1">
      <alignment horizontal="center"/>
      <protection/>
    </xf>
    <xf numFmtId="0" fontId="3" fillId="33" borderId="10" xfId="60" applyFont="1" applyFill="1" applyBorder="1" applyAlignment="1">
      <alignment vertical="top" wrapText="1"/>
      <protection/>
    </xf>
    <xf numFmtId="0" fontId="3" fillId="0" borderId="10" xfId="60" applyFont="1" applyBorder="1" applyAlignment="1">
      <alignment vertical="top" wrapText="1"/>
      <protection/>
    </xf>
    <xf numFmtId="0" fontId="3" fillId="33" borderId="10" xfId="60" applyFont="1" applyFill="1" applyBorder="1" applyAlignment="1">
      <alignment horizontal="left" vertical="top" wrapText="1"/>
      <protection/>
    </xf>
    <xf numFmtId="0" fontId="3" fillId="33" borderId="0" xfId="60" applyFont="1" applyFill="1" applyBorder="1" applyAlignment="1">
      <alignment horizontal="left" vertical="top" wrapText="1"/>
      <protection/>
    </xf>
    <xf numFmtId="0" fontId="19" fillId="33" borderId="20" xfId="60" applyFont="1" applyFill="1" applyBorder="1" applyAlignment="1">
      <alignment horizontal="center"/>
      <protection/>
    </xf>
    <xf numFmtId="0" fontId="3" fillId="33" borderId="20" xfId="60" applyFont="1" applyFill="1" applyBorder="1" applyAlignment="1">
      <alignment horizontal="center" wrapText="1"/>
      <protection/>
    </xf>
    <xf numFmtId="0" fontId="3" fillId="33" borderId="0" xfId="60" applyFont="1" applyFill="1" applyBorder="1" applyAlignment="1">
      <alignment horizontal="center" wrapText="1"/>
      <protection/>
    </xf>
    <xf numFmtId="0" fontId="1" fillId="33" borderId="11" xfId="60" applyFont="1" applyFill="1" applyBorder="1">
      <alignment/>
      <protection/>
    </xf>
    <xf numFmtId="3" fontId="1" fillId="33" borderId="11" xfId="60" applyNumberFormat="1" applyFont="1" applyFill="1" applyBorder="1" applyAlignment="1">
      <alignment horizontal="right" vertical="center" wrapText="1"/>
      <protection/>
    </xf>
    <xf numFmtId="200" fontId="1" fillId="33" borderId="11" xfId="60" applyNumberFormat="1" applyFont="1" applyFill="1" applyBorder="1" applyAlignment="1">
      <alignment horizontal="right" vertical="center" wrapText="1"/>
      <protection/>
    </xf>
    <xf numFmtId="9" fontId="1" fillId="33" borderId="0" xfId="67" applyFont="1" applyFill="1" applyBorder="1" applyAlignment="1">
      <alignment wrapText="1"/>
    </xf>
    <xf numFmtId="1" fontId="1" fillId="33" borderId="0" xfId="60" applyNumberFormat="1" applyFont="1" applyFill="1" applyBorder="1" applyAlignment="1">
      <alignment wrapText="1"/>
      <protection/>
    </xf>
    <xf numFmtId="0" fontId="1" fillId="33" borderId="21" xfId="60" applyFont="1" applyFill="1" applyBorder="1">
      <alignment/>
      <protection/>
    </xf>
    <xf numFmtId="200" fontId="1" fillId="33" borderId="12" xfId="60" applyNumberFormat="1" applyFont="1" applyFill="1" applyBorder="1" applyAlignment="1">
      <alignment horizontal="right" vertical="center" wrapText="1"/>
      <protection/>
    </xf>
    <xf numFmtId="0" fontId="1" fillId="33" borderId="0" xfId="60" applyFont="1" applyFill="1" applyBorder="1" applyAlignment="1">
      <alignment horizontal="right" wrapText="1"/>
      <protection/>
    </xf>
    <xf numFmtId="10" fontId="1" fillId="33" borderId="0" xfId="67" applyNumberFormat="1" applyFont="1" applyFill="1" applyBorder="1" applyAlignment="1">
      <alignment horizontal="right" wrapText="1"/>
    </xf>
    <xf numFmtId="0" fontId="1" fillId="33" borderId="20" xfId="60" applyFont="1" applyFill="1" applyBorder="1">
      <alignment/>
      <protection/>
    </xf>
    <xf numFmtId="200" fontId="1" fillId="33" borderId="13" xfId="60" applyNumberFormat="1" applyFont="1" applyFill="1" applyBorder="1" applyAlignment="1">
      <alignment horizontal="right" vertical="center" wrapText="1"/>
      <protection/>
    </xf>
    <xf numFmtId="0" fontId="1" fillId="33" borderId="23" xfId="60" applyFont="1" applyFill="1" applyBorder="1" applyAlignment="1">
      <alignment horizontal="center"/>
      <protection/>
    </xf>
    <xf numFmtId="0" fontId="3" fillId="33" borderId="30" xfId="60" applyFont="1" applyFill="1" applyBorder="1" applyAlignment="1">
      <alignment horizontal="left" vertical="top" wrapText="1"/>
      <protection/>
    </xf>
    <xf numFmtId="0" fontId="1" fillId="33" borderId="20" xfId="60" applyFont="1" applyFill="1" applyBorder="1" applyAlignment="1">
      <alignment horizontal="center"/>
      <protection/>
    </xf>
    <xf numFmtId="0" fontId="1" fillId="0" borderId="11" xfId="60" applyFont="1" applyBorder="1" applyAlignment="1">
      <alignment vertical="top" wrapText="1"/>
      <protection/>
    </xf>
    <xf numFmtId="200" fontId="1" fillId="0" borderId="11" xfId="60" applyNumberFormat="1" applyFont="1" applyBorder="1" applyAlignment="1">
      <alignment horizontal="right" vertical="center" wrapText="1"/>
      <protection/>
    </xf>
    <xf numFmtId="0" fontId="1" fillId="0" borderId="21" xfId="60" applyFont="1" applyBorder="1" applyAlignment="1">
      <alignment vertical="top" wrapText="1"/>
      <protection/>
    </xf>
    <xf numFmtId="3" fontId="1" fillId="33" borderId="12" xfId="60" applyNumberFormat="1" applyFont="1" applyFill="1" applyBorder="1" applyAlignment="1">
      <alignment horizontal="right" vertical="center" wrapText="1"/>
      <protection/>
    </xf>
    <xf numFmtId="200" fontId="1" fillId="0" borderId="12" xfId="60" applyNumberFormat="1" applyFont="1" applyBorder="1" applyAlignment="1">
      <alignment horizontal="right" vertical="center" wrapText="1"/>
      <protection/>
    </xf>
    <xf numFmtId="0" fontId="1" fillId="33" borderId="21" xfId="60" applyFont="1" applyFill="1" applyBorder="1" applyAlignment="1">
      <alignment/>
      <protection/>
    </xf>
    <xf numFmtId="200" fontId="1" fillId="0" borderId="21" xfId="60" applyNumberFormat="1" applyFont="1" applyBorder="1" applyAlignment="1">
      <alignment horizontal="right" vertical="center" wrapText="1"/>
      <protection/>
    </xf>
    <xf numFmtId="0" fontId="1" fillId="0" borderId="20" xfId="60" applyFont="1" applyBorder="1" applyAlignment="1">
      <alignment vertical="top" wrapText="1"/>
      <protection/>
    </xf>
    <xf numFmtId="200" fontId="1" fillId="0" borderId="20" xfId="60" applyNumberFormat="1" applyFont="1" applyBorder="1" applyAlignment="1">
      <alignment horizontal="right" vertical="center" wrapText="1"/>
      <protection/>
    </xf>
    <xf numFmtId="0" fontId="5" fillId="33" borderId="0" xfId="60" applyFill="1" applyBorder="1">
      <alignment/>
      <protection/>
    </xf>
    <xf numFmtId="0" fontId="3" fillId="0" borderId="31" xfId="60" applyFont="1" applyBorder="1" applyAlignment="1">
      <alignment vertical="top" wrapText="1"/>
      <protection/>
    </xf>
    <xf numFmtId="0" fontId="3" fillId="33" borderId="0" xfId="60" applyFont="1" applyFill="1" applyAlignment="1">
      <alignment horizontal="justify" vertical="top" wrapText="1"/>
      <protection/>
    </xf>
    <xf numFmtId="0" fontId="3" fillId="0" borderId="0" xfId="60" applyFont="1" applyAlignment="1">
      <alignment horizontal="justify" vertical="top" wrapText="1"/>
      <protection/>
    </xf>
    <xf numFmtId="3" fontId="1" fillId="33" borderId="13" xfId="60" applyNumberFormat="1" applyFont="1" applyFill="1" applyBorder="1" applyAlignment="1">
      <alignment horizontal="right" vertical="center" wrapText="1"/>
      <protection/>
    </xf>
    <xf numFmtId="200" fontId="1" fillId="0" borderId="13" xfId="60" applyNumberFormat="1" applyFont="1" applyBorder="1" applyAlignment="1">
      <alignment horizontal="right" vertical="center" wrapText="1"/>
      <protection/>
    </xf>
    <xf numFmtId="0" fontId="1" fillId="33" borderId="0" xfId="60" applyFont="1" applyFill="1" applyBorder="1">
      <alignment/>
      <protection/>
    </xf>
    <xf numFmtId="0" fontId="3" fillId="33" borderId="23" xfId="60" applyFont="1" applyFill="1" applyBorder="1" applyAlignment="1">
      <alignment horizontal="center"/>
      <protection/>
    </xf>
    <xf numFmtId="0" fontId="3" fillId="33" borderId="20" xfId="60" applyFont="1" applyFill="1" applyBorder="1" applyAlignment="1">
      <alignment horizontal="center"/>
      <protection/>
    </xf>
    <xf numFmtId="0" fontId="1" fillId="33" borderId="0" xfId="60" applyFont="1" applyFill="1" applyBorder="1" applyAlignment="1">
      <alignment horizontal="left" indent="2"/>
      <protection/>
    </xf>
    <xf numFmtId="0" fontId="19" fillId="33" borderId="0" xfId="60" applyFont="1" applyFill="1" applyBorder="1" applyAlignment="1">
      <alignment wrapText="1"/>
      <protection/>
    </xf>
    <xf numFmtId="3" fontId="1" fillId="0" borderId="32" xfId="60" applyNumberFormat="1" applyFont="1" applyBorder="1" applyAlignment="1">
      <alignment horizontal="right" vertical="center" wrapText="1"/>
      <protection/>
    </xf>
    <xf numFmtId="0" fontId="1" fillId="33" borderId="21" xfId="60" applyFont="1" applyFill="1" applyBorder="1" applyAlignment="1">
      <alignment horizontal="left" indent="1"/>
      <protection/>
    </xf>
    <xf numFmtId="0" fontId="4" fillId="33" borderId="0" xfId="60" applyFont="1" applyFill="1" applyBorder="1">
      <alignment/>
      <protection/>
    </xf>
    <xf numFmtId="3" fontId="1" fillId="33" borderId="11" xfId="60" applyNumberFormat="1" applyFont="1" applyFill="1" applyBorder="1" applyAlignment="1">
      <alignment horizontal="right" vertical="center"/>
      <protection/>
    </xf>
    <xf numFmtId="200" fontId="1" fillId="33" borderId="11" xfId="60" applyNumberFormat="1" applyFont="1" applyFill="1" applyBorder="1" applyAlignment="1">
      <alignment horizontal="right" vertical="center"/>
      <protection/>
    </xf>
    <xf numFmtId="200" fontId="1" fillId="0" borderId="11" xfId="60" applyNumberFormat="1" applyFont="1" applyBorder="1" applyAlignment="1">
      <alignment horizontal="right" vertical="center"/>
      <protection/>
    </xf>
    <xf numFmtId="3" fontId="1" fillId="33" borderId="12" xfId="60" applyNumberFormat="1" applyFont="1" applyFill="1" applyBorder="1" applyAlignment="1">
      <alignment horizontal="right" vertical="center"/>
      <protection/>
    </xf>
    <xf numFmtId="200" fontId="1" fillId="33" borderId="12" xfId="60" applyNumberFormat="1" applyFont="1" applyFill="1" applyBorder="1" applyAlignment="1">
      <alignment horizontal="right" vertical="center"/>
      <protection/>
    </xf>
    <xf numFmtId="200" fontId="1" fillId="0" borderId="12" xfId="60" applyNumberFormat="1" applyFont="1" applyBorder="1" applyAlignment="1">
      <alignment horizontal="right" vertical="center"/>
      <protection/>
    </xf>
    <xf numFmtId="3" fontId="1" fillId="33" borderId="21" xfId="60" applyNumberFormat="1" applyFont="1" applyFill="1" applyBorder="1" applyAlignment="1">
      <alignment horizontal="right" vertical="center"/>
      <protection/>
    </xf>
    <xf numFmtId="200" fontId="1" fillId="33" borderId="21" xfId="60" applyNumberFormat="1" applyFont="1" applyFill="1" applyBorder="1" applyAlignment="1">
      <alignment horizontal="right" vertical="center"/>
      <protection/>
    </xf>
    <xf numFmtId="3" fontId="1" fillId="33" borderId="20" xfId="60" applyNumberFormat="1" applyFont="1" applyFill="1" applyBorder="1" applyAlignment="1">
      <alignment horizontal="right" vertical="center"/>
      <protection/>
    </xf>
    <xf numFmtId="200" fontId="1" fillId="33" borderId="20" xfId="60" applyNumberFormat="1" applyFont="1" applyFill="1" applyBorder="1" applyAlignment="1">
      <alignment horizontal="right" vertical="center"/>
      <protection/>
    </xf>
    <xf numFmtId="200" fontId="1" fillId="0" borderId="20" xfId="60" applyNumberFormat="1" applyFont="1" applyBorder="1" applyAlignment="1">
      <alignment horizontal="right" vertical="center"/>
      <protection/>
    </xf>
    <xf numFmtId="0" fontId="11" fillId="33" borderId="0" xfId="60" applyFont="1" applyFill="1" applyBorder="1" applyAlignment="1">
      <alignment/>
      <protection/>
    </xf>
    <xf numFmtId="0" fontId="16" fillId="33" borderId="0" xfId="60" applyFont="1" applyFill="1">
      <alignment/>
      <protection/>
    </xf>
    <xf numFmtId="2" fontId="1" fillId="0" borderId="20" xfId="62" applyNumberFormat="1" applyFont="1" applyFill="1" applyBorder="1" applyAlignment="1">
      <alignment horizontal="right" vertical="top" wrapText="1"/>
      <protection/>
    </xf>
    <xf numFmtId="3" fontId="1" fillId="33" borderId="33" xfId="60" applyNumberFormat="1" applyFont="1" applyFill="1" applyBorder="1" applyAlignment="1">
      <alignment horizontal="right" vertical="center" wrapText="1"/>
      <protection/>
    </xf>
    <xf numFmtId="3" fontId="5" fillId="33" borderId="0" xfId="60" applyNumberFormat="1" applyFill="1">
      <alignment/>
      <protection/>
    </xf>
    <xf numFmtId="2" fontId="1" fillId="0" borderId="0" xfId="62" applyNumberFormat="1" applyFont="1" applyFill="1" applyBorder="1" applyAlignment="1">
      <alignment horizontal="right" vertical="top" wrapText="1"/>
      <protection/>
    </xf>
    <xf numFmtId="211" fontId="20" fillId="0" borderId="0" xfId="15" applyNumberFormat="1" applyFont="1" applyFill="1" applyBorder="1" applyAlignment="1">
      <alignment horizontal="left" vertical="center" wrapText="1"/>
      <protection/>
    </xf>
    <xf numFmtId="211" fontId="0" fillId="0" borderId="0" xfId="61" applyNumberFormat="1" applyFont="1" applyAlignment="1">
      <alignment horizontal="center" vertical="center"/>
      <protection/>
    </xf>
    <xf numFmtId="211" fontId="20" fillId="33" borderId="0" xfId="61" applyNumberFormat="1" applyFont="1" applyFill="1" applyBorder="1" applyAlignment="1">
      <alignment horizontal="centerContinuous" vertical="center" wrapText="1"/>
      <protection/>
    </xf>
    <xf numFmtId="10" fontId="5" fillId="33" borderId="0" xfId="59" applyNumberFormat="1" applyFill="1" applyBorder="1">
      <alignment/>
      <protection/>
    </xf>
    <xf numFmtId="10" fontId="5" fillId="33" borderId="0" xfId="59" applyNumberFormat="1" applyFill="1">
      <alignment/>
      <protection/>
    </xf>
    <xf numFmtId="3" fontId="1" fillId="33" borderId="32" xfId="60" applyNumberFormat="1" applyFont="1" applyFill="1" applyBorder="1" applyAlignment="1">
      <alignment horizontal="right" vertical="center" wrapText="1"/>
      <protection/>
    </xf>
    <xf numFmtId="14" fontId="1" fillId="0" borderId="20" xfId="15" applyNumberFormat="1" applyFont="1" applyBorder="1" applyAlignment="1">
      <alignment horizontal="right"/>
      <protection/>
    </xf>
    <xf numFmtId="3" fontId="1" fillId="33" borderId="11" xfId="15" applyNumberFormat="1" applyFont="1" applyFill="1" applyBorder="1" applyAlignment="1">
      <alignment horizontal="right" vertical="top" wrapText="1"/>
      <protection/>
    </xf>
    <xf numFmtId="3" fontId="1" fillId="0" borderId="11" xfId="15" applyNumberFormat="1" applyFont="1" applyBorder="1" applyAlignment="1">
      <alignment horizontal="right" vertical="top" wrapText="1"/>
      <protection/>
    </xf>
    <xf numFmtId="200" fontId="1" fillId="0" borderId="11" xfId="15" applyNumberFormat="1" applyFont="1" applyBorder="1" applyAlignment="1">
      <alignment horizontal="right" vertical="top" wrapText="1"/>
      <protection/>
    </xf>
    <xf numFmtId="200" fontId="1" fillId="33" borderId="11" xfId="15" applyNumberFormat="1" applyFont="1" applyFill="1" applyBorder="1" applyAlignment="1">
      <alignment horizontal="right" vertical="top" wrapText="1"/>
      <protection/>
    </xf>
    <xf numFmtId="3" fontId="1" fillId="33" borderId="12" xfId="15" applyNumberFormat="1" applyFont="1" applyFill="1" applyBorder="1" applyAlignment="1">
      <alignment horizontal="right" vertical="top" wrapText="1"/>
      <protection/>
    </xf>
    <xf numFmtId="3" fontId="1" fillId="0" borderId="12" xfId="15" applyNumberFormat="1" applyFont="1" applyBorder="1" applyAlignment="1">
      <alignment horizontal="right" vertical="top" wrapText="1"/>
      <protection/>
    </xf>
    <xf numFmtId="200" fontId="1" fillId="0" borderId="12" xfId="15" applyNumberFormat="1" applyFont="1" applyBorder="1" applyAlignment="1">
      <alignment horizontal="right" vertical="top" wrapText="1"/>
      <protection/>
    </xf>
    <xf numFmtId="200" fontId="1" fillId="33" borderId="12" xfId="15" applyNumberFormat="1" applyFont="1" applyFill="1" applyBorder="1" applyAlignment="1">
      <alignment horizontal="right" vertical="top" wrapText="1"/>
      <protection/>
    </xf>
    <xf numFmtId="1" fontId="1" fillId="33" borderId="12" xfId="15" applyNumberFormat="1" applyFont="1" applyFill="1" applyBorder="1" applyAlignment="1">
      <alignment horizontal="right" vertical="top" wrapText="1"/>
      <protection/>
    </xf>
    <xf numFmtId="3" fontId="1" fillId="33" borderId="13" xfId="15" applyNumberFormat="1" applyFont="1" applyFill="1" applyBorder="1" applyAlignment="1">
      <alignment horizontal="right" vertical="top" wrapText="1"/>
      <protection/>
    </xf>
    <xf numFmtId="3" fontId="1" fillId="0" borderId="13" xfId="15" applyNumberFormat="1" applyFont="1" applyBorder="1" applyAlignment="1">
      <alignment horizontal="right" vertical="top" wrapText="1"/>
      <protection/>
    </xf>
    <xf numFmtId="200" fontId="1" fillId="0" borderId="13" xfId="15" applyNumberFormat="1" applyFont="1" applyBorder="1" applyAlignment="1">
      <alignment horizontal="right" vertical="top" wrapText="1"/>
      <protection/>
    </xf>
    <xf numFmtId="200" fontId="1" fillId="33" borderId="13" xfId="15" applyNumberFormat="1" applyFont="1" applyFill="1" applyBorder="1" applyAlignment="1">
      <alignment horizontal="right" vertical="top" wrapText="1"/>
      <protection/>
    </xf>
    <xf numFmtId="0" fontId="1" fillId="0" borderId="0" xfId="15" applyFont="1" applyBorder="1" applyAlignment="1">
      <alignment vertical="top" wrapText="1"/>
      <protection/>
    </xf>
    <xf numFmtId="3" fontId="1" fillId="0" borderId="0" xfId="15" applyNumberFormat="1" applyFont="1" applyBorder="1" applyAlignment="1">
      <alignment horizontal="right" vertical="top" wrapText="1"/>
      <protection/>
    </xf>
    <xf numFmtId="200" fontId="1" fillId="0" borderId="0" xfId="15" applyNumberFormat="1" applyFont="1" applyBorder="1" applyAlignment="1">
      <alignment horizontal="right" vertical="top" wrapText="1"/>
      <protection/>
    </xf>
    <xf numFmtId="200" fontId="1" fillId="33" borderId="0" xfId="15" applyNumberFormat="1" applyFont="1" applyFill="1" applyBorder="1" applyAlignment="1">
      <alignment horizontal="right" vertical="top" wrapText="1"/>
      <protection/>
    </xf>
    <xf numFmtId="0" fontId="1" fillId="33" borderId="21" xfId="60" applyFont="1" applyFill="1" applyBorder="1" applyAlignment="1">
      <alignment horizontal="left" indent="2"/>
      <protection/>
    </xf>
    <xf numFmtId="0" fontId="5" fillId="33" borderId="0" xfId="60" applyFill="1" applyAlignment="1">
      <alignment horizontal="left" indent="2"/>
      <protection/>
    </xf>
    <xf numFmtId="3" fontId="5" fillId="33" borderId="0" xfId="60" applyNumberFormat="1" applyFill="1" applyAlignment="1">
      <alignment horizontal="left" indent="2"/>
      <protection/>
    </xf>
    <xf numFmtId="0" fontId="5" fillId="33" borderId="0" xfId="60" applyFill="1" applyBorder="1" applyAlignment="1">
      <alignment horizontal="left" indent="2"/>
      <protection/>
    </xf>
    <xf numFmtId="0" fontId="1" fillId="33" borderId="21" xfId="60" applyFont="1" applyFill="1" applyBorder="1" applyAlignment="1">
      <alignment horizontal="left" indent="3"/>
      <protection/>
    </xf>
    <xf numFmtId="0" fontId="1" fillId="33" borderId="20" xfId="60" applyFont="1" applyFill="1" applyBorder="1" applyAlignment="1">
      <alignment horizontal="left" indent="2"/>
      <protection/>
    </xf>
    <xf numFmtId="0" fontId="1" fillId="33" borderId="11" xfId="60" applyFont="1" applyFill="1" applyBorder="1">
      <alignment/>
      <protection/>
    </xf>
    <xf numFmtId="0" fontId="1" fillId="33" borderId="0" xfId="60" applyFont="1" applyFill="1" applyBorder="1" applyAlignment="1">
      <alignment horizontal="left" wrapText="1" indent="1"/>
      <protection/>
    </xf>
    <xf numFmtId="10" fontId="1" fillId="33" borderId="0" xfId="67" applyNumberFormat="1" applyFont="1" applyFill="1" applyBorder="1" applyAlignment="1">
      <alignment horizontal="left" wrapText="1" indent="1"/>
    </xf>
    <xf numFmtId="0" fontId="5" fillId="33" borderId="0" xfId="60" applyFill="1" applyAlignment="1">
      <alignment horizontal="left" indent="1"/>
      <protection/>
    </xf>
    <xf numFmtId="0" fontId="1" fillId="33" borderId="21" xfId="60" applyFont="1" applyFill="1" applyBorder="1" applyAlignment="1">
      <alignment horizontal="left" indent="1"/>
      <protection/>
    </xf>
    <xf numFmtId="0" fontId="3" fillId="33" borderId="0" xfId="60" applyFont="1" applyFill="1" applyBorder="1" applyAlignment="1">
      <alignment horizontal="left" wrapText="1" indent="1"/>
      <protection/>
    </xf>
    <xf numFmtId="10" fontId="3" fillId="33" borderId="0" xfId="67" applyNumberFormat="1" applyFont="1" applyFill="1" applyBorder="1" applyAlignment="1">
      <alignment horizontal="left" wrapText="1" indent="1"/>
    </xf>
    <xf numFmtId="0" fontId="21" fillId="33" borderId="0" xfId="60" applyFont="1" applyFill="1" applyAlignment="1">
      <alignment horizontal="left" indent="1"/>
      <protection/>
    </xf>
    <xf numFmtId="0" fontId="1" fillId="33" borderId="0" xfId="60" applyFont="1" applyFill="1" applyBorder="1" applyAlignment="1">
      <alignment horizontal="left" wrapText="1" indent="2"/>
      <protection/>
    </xf>
    <xf numFmtId="10" fontId="1" fillId="33" borderId="0" xfId="67" applyNumberFormat="1" applyFont="1" applyFill="1" applyBorder="1" applyAlignment="1">
      <alignment horizontal="left" wrapText="1" indent="2"/>
    </xf>
    <xf numFmtId="0" fontId="1" fillId="33" borderId="0" xfId="60" applyFont="1" applyFill="1" applyBorder="1" applyAlignment="1">
      <alignment horizontal="left" wrapText="1" indent="3"/>
      <protection/>
    </xf>
    <xf numFmtId="10" fontId="1" fillId="33" borderId="0" xfId="67" applyNumberFormat="1" applyFont="1" applyFill="1" applyBorder="1" applyAlignment="1">
      <alignment horizontal="left" wrapText="1" indent="3"/>
    </xf>
    <xf numFmtId="0" fontId="5" fillId="33" borderId="0" xfId="60" applyFill="1" applyAlignment="1">
      <alignment horizontal="left" indent="3"/>
      <protection/>
    </xf>
    <xf numFmtId="0" fontId="1" fillId="33" borderId="21" xfId="60" applyFont="1" applyFill="1" applyBorder="1" applyAlignment="1">
      <alignment horizontal="left" wrapText="1" indent="3"/>
      <protection/>
    </xf>
    <xf numFmtId="3" fontId="1" fillId="33" borderId="11" xfId="60" applyNumberFormat="1" applyFont="1" applyFill="1" applyBorder="1" applyAlignment="1">
      <alignment vertical="center" wrapText="1"/>
      <protection/>
    </xf>
    <xf numFmtId="3" fontId="1" fillId="33" borderId="12" xfId="60" applyNumberFormat="1" applyFont="1" applyFill="1" applyBorder="1" applyAlignment="1">
      <alignment vertical="center" wrapText="1"/>
      <protection/>
    </xf>
    <xf numFmtId="200" fontId="1" fillId="33" borderId="12" xfId="67" applyNumberFormat="1" applyFont="1" applyFill="1" applyBorder="1" applyAlignment="1">
      <alignment vertical="center" wrapText="1"/>
    </xf>
    <xf numFmtId="200" fontId="1" fillId="33" borderId="13" xfId="67" applyNumberFormat="1" applyFont="1" applyFill="1" applyBorder="1" applyAlignment="1">
      <alignment vertical="center" wrapText="1"/>
    </xf>
    <xf numFmtId="200" fontId="1" fillId="33" borderId="11" xfId="67" applyNumberFormat="1" applyFont="1" applyFill="1" applyBorder="1" applyAlignment="1">
      <alignment vertical="center" wrapText="1"/>
    </xf>
    <xf numFmtId="211" fontId="20" fillId="33" borderId="0" xfId="58" applyNumberFormat="1" applyFont="1" applyFill="1" applyBorder="1" applyAlignment="1">
      <alignment horizontal="right" vertical="center"/>
      <protection/>
    </xf>
    <xf numFmtId="10" fontId="20" fillId="33" borderId="0" xfId="68" applyNumberFormat="1" applyFont="1" applyFill="1" applyBorder="1" applyAlignment="1">
      <alignment horizontal="right" vertical="center"/>
    </xf>
    <xf numFmtId="0" fontId="11" fillId="33" borderId="0" xfId="60" applyFont="1" applyFill="1" applyBorder="1" applyAlignment="1">
      <alignment horizontal="left" wrapText="1"/>
      <protection/>
    </xf>
    <xf numFmtId="0" fontId="1" fillId="33" borderId="21" xfId="60" applyFont="1" applyFill="1" applyBorder="1" applyAlignment="1">
      <alignment horizontal="left" wrapText="1" indent="1"/>
      <protection/>
    </xf>
    <xf numFmtId="0" fontId="1" fillId="33" borderId="20" xfId="60" applyFont="1" applyFill="1" applyBorder="1" applyAlignment="1">
      <alignment horizontal="left" indent="1"/>
      <protection/>
    </xf>
    <xf numFmtId="0" fontId="0" fillId="33" borderId="0" xfId="15" applyFont="1" applyFill="1" applyAlignment="1">
      <alignment vertical="center"/>
      <protection/>
    </xf>
    <xf numFmtId="0" fontId="4" fillId="33" borderId="11" xfId="15" applyFont="1" applyFill="1" applyBorder="1" applyAlignment="1">
      <alignment vertical="center"/>
      <protection/>
    </xf>
    <xf numFmtId="0" fontId="1" fillId="33" borderId="11" xfId="15" applyFont="1" applyFill="1" applyBorder="1" applyAlignment="1">
      <alignment horizontal="right" vertical="center"/>
      <protection/>
    </xf>
    <xf numFmtId="0" fontId="3" fillId="33" borderId="23" xfId="15" applyFont="1" applyFill="1" applyBorder="1" applyAlignment="1">
      <alignment vertical="center" wrapText="1"/>
      <protection/>
    </xf>
    <xf numFmtId="0" fontId="3" fillId="33" borderId="30" xfId="15" applyFont="1" applyFill="1" applyBorder="1" applyAlignment="1">
      <alignment vertical="center" wrapText="1"/>
      <protection/>
    </xf>
    <xf numFmtId="0" fontId="3" fillId="33" borderId="10" xfId="15" applyFont="1" applyFill="1" applyBorder="1" applyAlignment="1">
      <alignment vertical="center" wrapText="1"/>
      <protection/>
    </xf>
    <xf numFmtId="0" fontId="3" fillId="33" borderId="34" xfId="15" applyFont="1" applyFill="1" applyBorder="1" applyAlignment="1">
      <alignment vertical="center" wrapText="1"/>
      <protection/>
    </xf>
    <xf numFmtId="0" fontId="3" fillId="33" borderId="20" xfId="15" applyFont="1" applyFill="1" applyBorder="1" applyAlignment="1">
      <alignment vertical="center" wrapText="1"/>
      <protection/>
    </xf>
    <xf numFmtId="0" fontId="3" fillId="33" borderId="18" xfId="15" applyFont="1" applyFill="1" applyBorder="1" applyAlignment="1">
      <alignment vertical="center" wrapText="1"/>
      <protection/>
    </xf>
    <xf numFmtId="9" fontId="1" fillId="33" borderId="11" xfId="67" applyFont="1" applyFill="1" applyBorder="1" applyAlignment="1">
      <alignment horizontal="right" vertical="center" wrapText="1"/>
    </xf>
    <xf numFmtId="1" fontId="1" fillId="33" borderId="0" xfId="15" applyNumberFormat="1" applyFont="1" applyFill="1" applyAlignment="1">
      <alignment vertical="center"/>
      <protection/>
    </xf>
    <xf numFmtId="0" fontId="1" fillId="33" borderId="21" xfId="15" applyFont="1" applyFill="1" applyBorder="1" applyAlignment="1">
      <alignment vertical="center" wrapText="1"/>
      <protection/>
    </xf>
    <xf numFmtId="0" fontId="1" fillId="33" borderId="13" xfId="15" applyFont="1" applyFill="1" applyBorder="1" applyAlignment="1">
      <alignment vertical="center" wrapText="1"/>
      <protection/>
    </xf>
    <xf numFmtId="0" fontId="3" fillId="33" borderId="19" xfId="15" applyFont="1" applyFill="1" applyBorder="1" applyAlignment="1">
      <alignment vertical="center" wrapText="1"/>
      <protection/>
    </xf>
    <xf numFmtId="3" fontId="1" fillId="33" borderId="21" xfId="15" applyNumberFormat="1" applyFont="1" applyFill="1" applyBorder="1" applyAlignment="1">
      <alignment horizontal="right" vertical="center" wrapText="1"/>
      <protection/>
    </xf>
    <xf numFmtId="0" fontId="1" fillId="33" borderId="19" xfId="15" applyFont="1" applyFill="1" applyBorder="1" applyAlignment="1">
      <alignment vertical="center" wrapText="1"/>
      <protection/>
    </xf>
    <xf numFmtId="3" fontId="1" fillId="33" borderId="0" xfId="15" applyNumberFormat="1" applyFont="1" applyFill="1" applyAlignment="1">
      <alignment horizontal="right" vertical="center" wrapText="1"/>
      <protection/>
    </xf>
    <xf numFmtId="9" fontId="1" fillId="33" borderId="0" xfId="67" applyFont="1" applyFill="1" applyBorder="1" applyAlignment="1">
      <alignment horizontal="right" vertical="center" wrapText="1"/>
    </xf>
    <xf numFmtId="9" fontId="1" fillId="33" borderId="0" xfId="67" applyFont="1" applyFill="1" applyAlignment="1">
      <alignment horizontal="right" vertical="center" wrapText="1"/>
    </xf>
    <xf numFmtId="0" fontId="4" fillId="33" borderId="0" xfId="15" applyFont="1" applyFill="1" applyAlignment="1">
      <alignment vertical="center"/>
      <protection/>
    </xf>
    <xf numFmtId="0" fontId="0" fillId="33" borderId="11" xfId="15" applyFont="1" applyFill="1" applyBorder="1" applyAlignment="1">
      <alignment vertical="center"/>
      <protection/>
    </xf>
    <xf numFmtId="0" fontId="3" fillId="33" borderId="0" xfId="15" applyFont="1" applyFill="1" applyBorder="1" applyAlignment="1">
      <alignment vertical="center" wrapText="1"/>
      <protection/>
    </xf>
    <xf numFmtId="0" fontId="0" fillId="33" borderId="0" xfId="15" applyFont="1" applyFill="1" applyBorder="1" applyAlignment="1">
      <alignment vertical="center"/>
      <protection/>
    </xf>
    <xf numFmtId="0" fontId="1" fillId="33" borderId="18" xfId="15" applyFont="1" applyFill="1" applyBorder="1" applyAlignment="1">
      <alignment vertical="center" wrapText="1"/>
      <protection/>
    </xf>
    <xf numFmtId="0" fontId="0" fillId="0" borderId="0" xfId="15" applyFont="1" applyFill="1" applyBorder="1" applyAlignment="1">
      <alignment vertical="center"/>
      <protection/>
    </xf>
    <xf numFmtId="0" fontId="1" fillId="33" borderId="21" xfId="15" applyFont="1" applyFill="1" applyBorder="1" applyAlignment="1">
      <alignment vertical="center"/>
      <protection/>
    </xf>
    <xf numFmtId="0" fontId="1" fillId="33" borderId="13" xfId="15" applyFont="1" applyFill="1" applyBorder="1" applyAlignment="1">
      <alignment vertical="center"/>
      <protection/>
    </xf>
    <xf numFmtId="0" fontId="4" fillId="33" borderId="0" xfId="15" applyFont="1" applyFill="1" applyBorder="1" applyAlignment="1">
      <alignment vertical="center"/>
      <protection/>
    </xf>
    <xf numFmtId="0" fontId="0" fillId="33" borderId="0" xfId="15" applyFont="1" applyFill="1" applyAlignment="1">
      <alignment vertical="center" wrapText="1"/>
      <protection/>
    </xf>
    <xf numFmtId="0" fontId="3" fillId="33" borderId="20" xfId="15" applyFont="1" applyFill="1" applyBorder="1" applyAlignment="1">
      <alignment vertical="center"/>
      <protection/>
    </xf>
    <xf numFmtId="0" fontId="1" fillId="33" borderId="18" xfId="15" applyFont="1" applyFill="1" applyBorder="1" applyAlignment="1">
      <alignment horizontal="left" vertical="center" wrapText="1"/>
      <protection/>
    </xf>
    <xf numFmtId="10" fontId="1" fillId="33" borderId="0" xfId="67" applyNumberFormat="1" applyFont="1" applyFill="1" applyAlignment="1">
      <alignment horizontal="right" vertical="center" wrapText="1"/>
    </xf>
    <xf numFmtId="10" fontId="1" fillId="0" borderId="12" xfId="67" applyNumberFormat="1" applyFont="1" applyBorder="1" applyAlignment="1">
      <alignment horizontal="right" vertical="center" wrapText="1"/>
    </xf>
    <xf numFmtId="0" fontId="1" fillId="33" borderId="12" xfId="15" applyFont="1" applyFill="1" applyBorder="1" applyAlignment="1">
      <alignment horizontal="right" vertical="center" wrapText="1"/>
      <protection/>
    </xf>
    <xf numFmtId="0" fontId="1" fillId="0" borderId="12" xfId="15" applyFont="1" applyBorder="1" applyAlignment="1">
      <alignment horizontal="right" vertical="center" wrapText="1"/>
      <protection/>
    </xf>
    <xf numFmtId="0" fontId="1" fillId="33" borderId="21" xfId="15" applyFont="1" applyFill="1" applyBorder="1" applyAlignment="1">
      <alignment horizontal="left" vertical="center" wrapText="1"/>
      <protection/>
    </xf>
    <xf numFmtId="10" fontId="1" fillId="33" borderId="12" xfId="67" applyNumberFormat="1" applyFont="1" applyFill="1" applyBorder="1" applyAlignment="1">
      <alignment horizontal="right" vertical="center" wrapText="1"/>
    </xf>
    <xf numFmtId="0" fontId="1" fillId="33" borderId="13" xfId="15" applyFont="1" applyFill="1" applyBorder="1" applyAlignment="1">
      <alignment horizontal="left" vertical="center" wrapText="1"/>
      <protection/>
    </xf>
    <xf numFmtId="10" fontId="1" fillId="33" borderId="13" xfId="67" applyNumberFormat="1" applyFont="1" applyFill="1" applyBorder="1" applyAlignment="1">
      <alignment horizontal="right" vertical="center" wrapText="1"/>
    </xf>
    <xf numFmtId="0" fontId="3" fillId="33" borderId="0" xfId="15" applyFont="1" applyFill="1" applyBorder="1" applyAlignment="1">
      <alignment vertical="center"/>
      <protection/>
    </xf>
    <xf numFmtId="0" fontId="1" fillId="33" borderId="11" xfId="15" applyFont="1" applyFill="1" applyBorder="1" applyAlignment="1">
      <alignment horizontal="right" vertical="center" wrapText="1"/>
      <protection/>
    </xf>
    <xf numFmtId="0" fontId="1" fillId="0" borderId="11" xfId="15" applyFont="1" applyBorder="1" applyAlignment="1">
      <alignment horizontal="right" vertical="center" wrapText="1"/>
      <protection/>
    </xf>
    <xf numFmtId="0" fontId="1" fillId="33" borderId="18" xfId="15" applyFont="1" applyFill="1" applyBorder="1" applyAlignment="1">
      <alignment horizontal="right" vertical="center" wrapText="1"/>
      <protection/>
    </xf>
    <xf numFmtId="0" fontId="1" fillId="33" borderId="19" xfId="15" applyFont="1" applyFill="1" applyBorder="1" applyAlignment="1">
      <alignment horizontal="right" vertical="center" wrapText="1"/>
      <protection/>
    </xf>
    <xf numFmtId="0" fontId="1" fillId="33" borderId="21" xfId="15" applyFont="1" applyFill="1" applyBorder="1" applyAlignment="1">
      <alignment horizontal="right" vertical="center" wrapText="1"/>
      <protection/>
    </xf>
    <xf numFmtId="0" fontId="1" fillId="33" borderId="0" xfId="15" applyFont="1" applyFill="1" applyBorder="1" applyAlignment="1">
      <alignment horizontal="right" vertical="center" wrapText="1"/>
      <protection/>
    </xf>
    <xf numFmtId="10" fontId="1" fillId="33" borderId="11" xfId="67" applyNumberFormat="1" applyFont="1" applyFill="1" applyBorder="1" applyAlignment="1">
      <alignment horizontal="right" vertical="center" wrapText="1"/>
    </xf>
    <xf numFmtId="10" fontId="1" fillId="0" borderId="11" xfId="67" applyNumberFormat="1" applyFont="1" applyBorder="1" applyAlignment="1">
      <alignment horizontal="right" vertical="center" wrapText="1"/>
    </xf>
    <xf numFmtId="10" fontId="1" fillId="33" borderId="35" xfId="67" applyNumberFormat="1" applyFont="1" applyFill="1" applyBorder="1" applyAlignment="1">
      <alignment horizontal="right" vertical="center" wrapText="1"/>
    </xf>
    <xf numFmtId="10" fontId="1" fillId="0" borderId="13" xfId="67" applyNumberFormat="1" applyFont="1" applyBorder="1" applyAlignment="1">
      <alignment horizontal="right" vertical="center" wrapText="1"/>
    </xf>
    <xf numFmtId="0" fontId="1" fillId="33" borderId="13" xfId="15" applyFont="1" applyFill="1" applyBorder="1" applyAlignment="1">
      <alignment horizontal="right" vertical="center" wrapText="1"/>
      <protection/>
    </xf>
    <xf numFmtId="0" fontId="1" fillId="0" borderId="13" xfId="15" applyFont="1" applyBorder="1" applyAlignment="1">
      <alignment horizontal="right" vertical="center" wrapText="1"/>
      <protection/>
    </xf>
    <xf numFmtId="0" fontId="1" fillId="33" borderId="20" xfId="15" applyFont="1" applyFill="1" applyBorder="1" applyAlignment="1">
      <alignment horizontal="right" vertical="center" wrapText="1"/>
      <protection/>
    </xf>
    <xf numFmtId="10" fontId="1" fillId="33" borderId="0" xfId="67" applyNumberFormat="1" applyFont="1" applyFill="1" applyBorder="1" applyAlignment="1">
      <alignment horizontal="right" vertical="center" wrapText="1"/>
    </xf>
    <xf numFmtId="10" fontId="1" fillId="0" borderId="0" xfId="67" applyNumberFormat="1" applyFont="1" applyBorder="1" applyAlignment="1">
      <alignment horizontal="right" vertical="center" wrapText="1"/>
    </xf>
    <xf numFmtId="0" fontId="1" fillId="0" borderId="0" xfId="15" applyFont="1" applyBorder="1" applyAlignment="1">
      <alignment horizontal="right" vertical="center" wrapText="1"/>
      <protection/>
    </xf>
    <xf numFmtId="10" fontId="1" fillId="0" borderId="12" xfId="67" applyNumberFormat="1" applyFont="1" applyFill="1" applyBorder="1" applyAlignment="1">
      <alignment horizontal="right" vertical="center" wrapText="1"/>
    </xf>
    <xf numFmtId="10" fontId="0" fillId="33" borderId="0" xfId="15" applyNumberFormat="1" applyFont="1" applyFill="1" applyAlignment="1">
      <alignment vertical="center"/>
      <protection/>
    </xf>
    <xf numFmtId="0" fontId="9" fillId="33" borderId="12" xfId="15" applyFont="1" applyFill="1" applyBorder="1" applyAlignment="1">
      <alignment horizontal="right" vertical="center" wrapText="1"/>
      <protection/>
    </xf>
    <xf numFmtId="0" fontId="9" fillId="33" borderId="13" xfId="15" applyFont="1" applyFill="1" applyBorder="1" applyAlignment="1">
      <alignment horizontal="right" vertical="center" wrapText="1"/>
      <protection/>
    </xf>
    <xf numFmtId="0" fontId="11" fillId="0" borderId="0" xfId="15" applyFont="1" applyBorder="1" applyAlignment="1">
      <alignment horizontal="left" vertical="center" wrapText="1"/>
      <protection/>
    </xf>
    <xf numFmtId="0" fontId="4" fillId="33" borderId="20" xfId="15" applyFont="1" applyFill="1" applyBorder="1" applyAlignment="1">
      <alignment vertical="center" wrapText="1"/>
      <protection/>
    </xf>
    <xf numFmtId="0" fontId="0" fillId="0" borderId="20" xfId="15" applyFont="1" applyBorder="1" applyAlignment="1">
      <alignment vertical="center" wrapText="1"/>
      <protection/>
    </xf>
    <xf numFmtId="0" fontId="1" fillId="33" borderId="0" xfId="15" applyFont="1" applyFill="1" applyBorder="1" applyAlignment="1">
      <alignment horizontal="left" vertical="center" wrapText="1"/>
      <protection/>
    </xf>
    <xf numFmtId="0" fontId="1" fillId="0" borderId="11" xfId="15" applyFont="1" applyBorder="1" applyAlignment="1">
      <alignment horizontal="left" vertical="center" wrapText="1"/>
      <protection/>
    </xf>
    <xf numFmtId="0" fontId="11" fillId="33" borderId="11" xfId="60" applyFont="1" applyFill="1" applyBorder="1" applyAlignment="1">
      <alignment horizontal="left" wrapText="1"/>
      <protection/>
    </xf>
    <xf numFmtId="0" fontId="11" fillId="33" borderId="0" xfId="60" applyFont="1" applyFill="1" applyBorder="1" applyAlignment="1">
      <alignment horizontal="left" wrapText="1"/>
      <protection/>
    </xf>
    <xf numFmtId="3" fontId="3" fillId="33" borderId="10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3" fillId="33" borderId="30" xfId="15" applyNumberFormat="1" applyFont="1" applyFill="1" applyBorder="1" applyAlignment="1">
      <alignment vertical="center" wrapText="1"/>
      <protection/>
    </xf>
    <xf numFmtId="3" fontId="12" fillId="33" borderId="0" xfId="15" applyNumberFormat="1" applyFont="1" applyFill="1" applyAlignment="1">
      <alignment wrapText="1"/>
      <protection/>
    </xf>
    <xf numFmtId="3" fontId="0" fillId="0" borderId="0" xfId="15" applyNumberFormat="1" applyFont="1" applyAlignment="1">
      <alignment wrapText="1"/>
      <protection/>
    </xf>
    <xf numFmtId="3" fontId="12" fillId="33" borderId="0" xfId="15" applyNumberFormat="1" applyFont="1" applyFill="1" applyBorder="1" applyAlignment="1">
      <alignment vertical="top" wrapText="1"/>
      <protection/>
    </xf>
    <xf numFmtId="3" fontId="0" fillId="0" borderId="0" xfId="15" applyNumberFormat="1" applyFont="1" applyBorder="1" applyAlignment="1">
      <alignment vertical="top" wrapText="1"/>
      <protection/>
    </xf>
    <xf numFmtId="3" fontId="3" fillId="0" borderId="10" xfId="15" applyNumberFormat="1" applyFont="1" applyFill="1" applyBorder="1" applyAlignment="1">
      <alignment vertical="center" wrapText="1"/>
      <protection/>
    </xf>
    <xf numFmtId="3" fontId="3" fillId="0" borderId="0" xfId="15" applyNumberFormat="1" applyFont="1" applyFill="1" applyBorder="1" applyAlignment="1">
      <alignment vertical="center" wrapText="1"/>
      <protection/>
    </xf>
    <xf numFmtId="3" fontId="3" fillId="0" borderId="23" xfId="15" applyNumberFormat="1" applyFont="1" applyFill="1" applyBorder="1" applyAlignment="1">
      <alignment vertical="center" wrapText="1"/>
      <protection/>
    </xf>
    <xf numFmtId="3" fontId="3" fillId="33" borderId="23" xfId="15" applyNumberFormat="1" applyFont="1" applyFill="1" applyBorder="1" applyAlignment="1">
      <alignment vertical="center" wrapText="1"/>
      <protection/>
    </xf>
    <xf numFmtId="3" fontId="1" fillId="33" borderId="23" xfId="15" applyNumberFormat="1" applyFont="1" applyFill="1" applyBorder="1" applyAlignment="1">
      <alignment vertical="center" wrapText="1"/>
      <protection/>
    </xf>
    <xf numFmtId="0" fontId="3" fillId="33" borderId="30" xfId="59" applyFont="1" applyFill="1" applyBorder="1" applyAlignment="1">
      <alignment vertical="top" wrapText="1"/>
      <protection/>
    </xf>
    <xf numFmtId="0" fontId="3" fillId="33" borderId="10" xfId="59" applyFont="1" applyFill="1" applyBorder="1" applyAlignment="1">
      <alignment vertical="top" wrapText="1"/>
      <protection/>
    </xf>
  </cellXfs>
  <cellStyles count="58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 2" xfId="58"/>
    <cellStyle name="Normal_Data1Q" xfId="59"/>
    <cellStyle name="Normal_II.Q SK" xfId="60"/>
    <cellStyle name="Normal_poisťovne" xfId="61"/>
    <cellStyle name="Normal_Sheet1" xfId="62"/>
    <cellStyle name="Normal_Sheet2" xfId="63"/>
    <cellStyle name="Normal_tabulky_BCBP_CDCP_30.6.2011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="115" zoomScaleNormal="115" zoomScaleSheetLayoutView="115" zoomScalePageLayoutView="0" workbookViewId="0" topLeftCell="A1">
      <selection activeCell="A1" sqref="A1:H1"/>
    </sheetView>
  </sheetViews>
  <sheetFormatPr defaultColWidth="9.00390625" defaultRowHeight="14.25"/>
  <cols>
    <col min="1" max="1" width="26.625" style="313" customWidth="1"/>
    <col min="2" max="2" width="8.125" style="313" customWidth="1"/>
    <col min="3" max="3" width="8.375" style="313" customWidth="1"/>
    <col min="4" max="5" width="7.625" style="313" customWidth="1"/>
    <col min="6" max="7" width="6.625" style="313" customWidth="1"/>
    <col min="8" max="9" width="6.75390625" style="313" customWidth="1"/>
    <col min="10" max="10" width="5.375" style="313" customWidth="1"/>
    <col min="11" max="16384" width="9.00390625" style="313" customWidth="1"/>
  </cols>
  <sheetData>
    <row r="1" spans="1:8" ht="15" thickBot="1">
      <c r="A1" s="374" t="s">
        <v>226</v>
      </c>
      <c r="B1" s="375"/>
      <c r="C1" s="375"/>
      <c r="D1" s="375"/>
      <c r="E1" s="375"/>
      <c r="F1" s="375"/>
      <c r="G1" s="375"/>
      <c r="H1" s="375"/>
    </row>
    <row r="2" spans="1:8" ht="9" customHeight="1">
      <c r="A2" s="314"/>
      <c r="B2" s="315"/>
      <c r="C2" s="315"/>
      <c r="D2" s="315"/>
      <c r="E2" s="315"/>
      <c r="F2" s="315"/>
      <c r="G2" s="315"/>
      <c r="H2" s="315"/>
    </row>
    <row r="3" spans="1:8" ht="31.5" customHeight="1">
      <c r="A3" s="316"/>
      <c r="B3" s="317" t="s">
        <v>227</v>
      </c>
      <c r="C3" s="317" t="s">
        <v>228</v>
      </c>
      <c r="D3" s="317" t="s">
        <v>3</v>
      </c>
      <c r="E3" s="317" t="s">
        <v>229</v>
      </c>
      <c r="F3" s="317" t="s">
        <v>0</v>
      </c>
      <c r="G3" s="317" t="s">
        <v>1</v>
      </c>
      <c r="H3" s="318" t="s">
        <v>2</v>
      </c>
    </row>
    <row r="4" spans="1:8" ht="9" customHeight="1" thickBot="1">
      <c r="A4" s="319"/>
      <c r="B4" s="320"/>
      <c r="C4" s="320"/>
      <c r="D4" s="320"/>
      <c r="E4" s="320"/>
      <c r="F4" s="320"/>
      <c r="G4" s="320"/>
      <c r="H4" s="320"/>
    </row>
    <row r="5" spans="1:10" ht="12" customHeight="1" thickBot="1">
      <c r="A5" s="321" t="s">
        <v>230</v>
      </c>
      <c r="B5" s="52">
        <v>62417606</v>
      </c>
      <c r="C5" s="322">
        <v>0.022857348934529786</v>
      </c>
      <c r="D5" s="322">
        <v>0.023819192828830937</v>
      </c>
      <c r="E5" s="322">
        <v>1</v>
      </c>
      <c r="F5" s="322">
        <v>0.5437430315802515</v>
      </c>
      <c r="G5" s="322">
        <v>0.7029439170741457</v>
      </c>
      <c r="H5" s="52">
        <v>1220.1269429042825</v>
      </c>
      <c r="J5" s="323"/>
    </row>
    <row r="6" spans="1:8" ht="12" customHeight="1" thickBot="1">
      <c r="A6" s="324" t="s">
        <v>231</v>
      </c>
      <c r="B6" s="56">
        <v>39325260</v>
      </c>
      <c r="C6" s="55">
        <v>0.010822153496251518</v>
      </c>
      <c r="D6" s="55">
        <v>0.056791363998380806</v>
      </c>
      <c r="E6" s="55">
        <v>0.6300347373143405</v>
      </c>
      <c r="F6" s="55">
        <v>0.5422700269436553</v>
      </c>
      <c r="G6" s="55">
        <v>0.714868609126257</v>
      </c>
      <c r="H6" s="56">
        <v>1225.6555337174034</v>
      </c>
    </row>
    <row r="7" spans="1:8" ht="12" customHeight="1" thickBot="1">
      <c r="A7" s="324" t="s">
        <v>232</v>
      </c>
      <c r="B7" s="56">
        <v>20534617</v>
      </c>
      <c r="C7" s="55">
        <v>0.00028449520144446815</v>
      </c>
      <c r="D7" s="55">
        <v>0.09475632594097361</v>
      </c>
      <c r="E7" s="55">
        <v>0.32898757763955255</v>
      </c>
      <c r="F7" s="55">
        <v>0.6148367412939818</v>
      </c>
      <c r="G7" s="55">
        <v>0.8043224765282937</v>
      </c>
      <c r="H7" s="56">
        <v>1559.060077151264</v>
      </c>
    </row>
    <row r="8" spans="1:8" ht="12" customHeight="1" thickBot="1">
      <c r="A8" s="324" t="s">
        <v>233</v>
      </c>
      <c r="B8" s="56">
        <v>19610379</v>
      </c>
      <c r="C8" s="55">
        <v>0.0002896425408198383</v>
      </c>
      <c r="D8" s="55">
        <v>0.09932867688904845</v>
      </c>
      <c r="E8" s="55">
        <v>0.31418024907908193</v>
      </c>
      <c r="F8" s="55">
        <v>0.6178816839796926</v>
      </c>
      <c r="G8" s="55">
        <v>0.8085756527194095</v>
      </c>
      <c r="H8" s="56">
        <v>1569.368988491908</v>
      </c>
    </row>
    <row r="9" spans="1:8" ht="12" customHeight="1" thickBot="1">
      <c r="A9" s="324" t="s">
        <v>234</v>
      </c>
      <c r="B9" s="56">
        <v>14612592</v>
      </c>
      <c r="C9" s="55">
        <v>0.00838078555809948</v>
      </c>
      <c r="D9" s="55">
        <v>-0.025829408120008224</v>
      </c>
      <c r="E9" s="55">
        <v>0.2341101002816417</v>
      </c>
      <c r="F9" s="55">
        <v>0.4953933287423055</v>
      </c>
      <c r="G9" s="55">
        <v>0.707481424171604</v>
      </c>
      <c r="H9" s="56">
        <v>1171.6763287181898</v>
      </c>
    </row>
    <row r="10" spans="1:8" ht="12" customHeight="1" thickBot="1">
      <c r="A10" s="324" t="s">
        <v>235</v>
      </c>
      <c r="B10" s="56">
        <v>948769</v>
      </c>
      <c r="C10" s="55">
        <v>0.0026676672614724976</v>
      </c>
      <c r="D10" s="55">
        <v>0.06406585580584201</v>
      </c>
      <c r="E10" s="55">
        <v>0.015200342672546588</v>
      </c>
      <c r="F10" s="55">
        <v>0.6579272720757108</v>
      </c>
      <c r="G10" s="55">
        <v>0.8059348482085734</v>
      </c>
      <c r="H10" s="56">
        <v>1694.1635551021045</v>
      </c>
    </row>
    <row r="11" spans="1:8" ht="12" customHeight="1" thickBot="1">
      <c r="A11" s="324" t="s">
        <v>236</v>
      </c>
      <c r="B11" s="56">
        <v>947817</v>
      </c>
      <c r="C11" s="55">
        <v>0.0011257447376445031</v>
      </c>
      <c r="D11" s="55">
        <v>-0.05556125738234341</v>
      </c>
      <c r="E11" s="55">
        <v>0.015185090565633037</v>
      </c>
      <c r="F11" s="55">
        <v>0.7850344528532407</v>
      </c>
      <c r="G11" s="55">
        <v>0.937490042909127</v>
      </c>
      <c r="H11" s="56">
        <v>2561.928360609283</v>
      </c>
    </row>
    <row r="12" spans="1:8" ht="12" customHeight="1" thickBot="1">
      <c r="A12" s="324" t="s">
        <v>237</v>
      </c>
      <c r="B12" s="56">
        <v>2281465</v>
      </c>
      <c r="C12" s="55">
        <v>0.12872386821625578</v>
      </c>
      <c r="D12" s="55">
        <v>0.46300462089547634</v>
      </c>
      <c r="E12" s="55">
        <v>0.0365516261549666</v>
      </c>
      <c r="F12" s="55">
        <v>0.569570610201794</v>
      </c>
      <c r="G12" s="55">
        <v>0.7458762350953917</v>
      </c>
      <c r="H12" s="56">
        <v>1694.8570907748544</v>
      </c>
    </row>
    <row r="13" spans="1:8" ht="12" customHeight="1" thickBot="1">
      <c r="A13" s="324" t="s">
        <v>238</v>
      </c>
      <c r="B13" s="56">
        <v>5729440</v>
      </c>
      <c r="C13" s="55" t="s">
        <v>239</v>
      </c>
      <c r="D13" s="55">
        <v>-0.08863472090726776</v>
      </c>
      <c r="E13" s="55">
        <v>0.09179204982645442</v>
      </c>
      <c r="F13" s="55">
        <v>0.39388443517543276</v>
      </c>
      <c r="G13" s="55">
        <v>0.5334123571011166</v>
      </c>
      <c r="H13" s="56">
        <v>865.7789253435626</v>
      </c>
    </row>
    <row r="14" spans="1:8" ht="23.25" customHeight="1" thickBot="1">
      <c r="A14" s="324" t="s">
        <v>240</v>
      </c>
      <c r="B14" s="56">
        <v>1284881</v>
      </c>
      <c r="C14" s="55" t="s">
        <v>239</v>
      </c>
      <c r="D14" s="55">
        <v>0.8602322248121499</v>
      </c>
      <c r="E14" s="55">
        <v>0.020585233595790266</v>
      </c>
      <c r="F14" s="55">
        <v>0.8656147923426372</v>
      </c>
      <c r="G14" s="55">
        <v>0.9187769139710215</v>
      </c>
      <c r="H14" s="56">
        <v>3019.510899198479</v>
      </c>
    </row>
    <row r="15" spans="1:8" ht="12" customHeight="1" thickBot="1">
      <c r="A15" s="324" t="s">
        <v>241</v>
      </c>
      <c r="B15" s="56">
        <v>14071606</v>
      </c>
      <c r="C15" s="55" t="s">
        <v>239</v>
      </c>
      <c r="D15" s="55">
        <v>0.0057650132071107585</v>
      </c>
      <c r="E15" s="55">
        <v>0.22544289827456696</v>
      </c>
      <c r="F15" s="55">
        <v>0.6099640652246802</v>
      </c>
      <c r="G15" s="55">
        <v>0.8307574842558838</v>
      </c>
      <c r="H15" s="56">
        <v>1597.714193573518</v>
      </c>
    </row>
    <row r="16" spans="1:8" ht="12" customHeight="1" thickBot="1">
      <c r="A16" s="324" t="s">
        <v>242</v>
      </c>
      <c r="B16" s="56">
        <v>12122178</v>
      </c>
      <c r="C16" s="55" t="s">
        <v>239</v>
      </c>
      <c r="D16" s="55">
        <v>-0.01304420181345789</v>
      </c>
      <c r="E16" s="55">
        <v>0.19421087697596093</v>
      </c>
      <c r="F16" s="55">
        <v>0.6420281899836812</v>
      </c>
      <c r="G16" s="55">
        <v>0.8499178117991668</v>
      </c>
      <c r="H16" s="56">
        <v>1722.2556921326388</v>
      </c>
    </row>
    <row r="17" spans="1:8" ht="12" customHeight="1" thickBot="1">
      <c r="A17" s="324" t="s">
        <v>243</v>
      </c>
      <c r="B17" s="56">
        <v>10838687</v>
      </c>
      <c r="C17" s="55" t="s">
        <v>239</v>
      </c>
      <c r="D17" s="55">
        <v>-0.04006827677227609</v>
      </c>
      <c r="E17" s="55">
        <v>0.1736479127379541</v>
      </c>
      <c r="F17" s="55">
        <v>0.6629162738992278</v>
      </c>
      <c r="G17" s="55">
        <v>0.8603725709580875</v>
      </c>
      <c r="H17" s="56">
        <v>1791.3133837641215</v>
      </c>
    </row>
    <row r="18" spans="1:8" ht="12" customHeight="1" thickBot="1">
      <c r="A18" s="324" t="s">
        <v>244</v>
      </c>
      <c r="B18" s="56">
        <v>300492</v>
      </c>
      <c r="C18" s="55" t="s">
        <v>239</v>
      </c>
      <c r="D18" s="55">
        <v>1.2470051596500413</v>
      </c>
      <c r="E18" s="55">
        <v>0.004814218603642056</v>
      </c>
      <c r="F18" s="55">
        <v>0.7838544786550058</v>
      </c>
      <c r="G18" s="55">
        <v>0.9525677888263249</v>
      </c>
      <c r="H18" s="56">
        <v>3010.408255239881</v>
      </c>
    </row>
    <row r="19" spans="1:8" ht="12" customHeight="1" thickBot="1">
      <c r="A19" s="324" t="s">
        <v>245</v>
      </c>
      <c r="B19" s="56">
        <v>423482</v>
      </c>
      <c r="C19" s="55" t="s">
        <v>239</v>
      </c>
      <c r="D19" s="55">
        <v>0.1025506843394699</v>
      </c>
      <c r="E19" s="55">
        <v>0.006784656239459104</v>
      </c>
      <c r="F19" s="55">
        <v>0.5445898526973992</v>
      </c>
      <c r="G19" s="55">
        <v>0.7623204764311116</v>
      </c>
      <c r="H19" s="56">
        <v>1413.5090866245487</v>
      </c>
    </row>
    <row r="20" spans="1:8" ht="12" customHeight="1" thickBot="1">
      <c r="A20" s="324" t="s">
        <v>246</v>
      </c>
      <c r="B20" s="56">
        <v>7796</v>
      </c>
      <c r="C20" s="55" t="s">
        <v>239</v>
      </c>
      <c r="D20" s="55">
        <v>-1.4830235439900867</v>
      </c>
      <c r="E20" s="55">
        <v>0.00012490065703577288</v>
      </c>
      <c r="F20" s="55">
        <v>1</v>
      </c>
      <c r="G20" s="55">
        <v>1</v>
      </c>
      <c r="H20" s="56">
        <v>744337.9825888532</v>
      </c>
    </row>
    <row r="21" spans="1:8" ht="12" customHeight="1" thickBot="1">
      <c r="A21" s="324" t="s">
        <v>247</v>
      </c>
      <c r="B21" s="56">
        <v>551721</v>
      </c>
      <c r="C21" s="55" t="s">
        <v>239</v>
      </c>
      <c r="D21" s="55">
        <v>0.12686501622730062</v>
      </c>
      <c r="E21" s="55">
        <v>0.008839188737869888</v>
      </c>
      <c r="F21" s="55">
        <v>0.7443327333924211</v>
      </c>
      <c r="G21" s="55">
        <v>0.9877311177207321</v>
      </c>
      <c r="H21" s="56">
        <v>2319.8543759046943</v>
      </c>
    </row>
    <row r="22" spans="1:8" ht="12" customHeight="1" thickBot="1">
      <c r="A22" s="324" t="s">
        <v>248</v>
      </c>
      <c r="B22" s="56">
        <v>1683137</v>
      </c>
      <c r="C22" s="55" t="s">
        <v>239</v>
      </c>
      <c r="D22" s="55">
        <v>0.2599066412560014</v>
      </c>
      <c r="E22" s="55">
        <v>0.026965741044281642</v>
      </c>
      <c r="F22" s="55">
        <v>0.6765194990069139</v>
      </c>
      <c r="G22" s="55">
        <v>0.8851561102869225</v>
      </c>
      <c r="H22" s="56">
        <v>1944.8970814983816</v>
      </c>
    </row>
    <row r="23" spans="1:8" ht="12" customHeight="1" thickBot="1">
      <c r="A23" s="324" t="s">
        <v>249</v>
      </c>
      <c r="B23" s="56">
        <v>1585222</v>
      </c>
      <c r="C23" s="55">
        <v>0.08129713062271404</v>
      </c>
      <c r="D23" s="55">
        <v>0.2561546922099205</v>
      </c>
      <c r="E23" s="55">
        <v>0.025397033010205485</v>
      </c>
      <c r="F23" s="55">
        <v>0.6626220176101517</v>
      </c>
      <c r="G23" s="55">
        <v>0.8810374824472534</v>
      </c>
      <c r="H23" s="56">
        <v>1923.563656468464</v>
      </c>
    </row>
    <row r="24" spans="1:8" ht="12" customHeight="1" thickBot="1">
      <c r="A24" s="324" t="s">
        <v>250</v>
      </c>
      <c r="B24" s="56">
        <v>383678</v>
      </c>
      <c r="C24" s="55">
        <v>0.17036681800885117</v>
      </c>
      <c r="D24" s="55">
        <v>0.41010393543360335</v>
      </c>
      <c r="E24" s="55">
        <v>0.006146951550817249</v>
      </c>
      <c r="F24" s="55">
        <v>0.7205599487069887</v>
      </c>
      <c r="G24" s="55">
        <v>0.9400304421937146</v>
      </c>
      <c r="H24" s="56">
        <v>2067.2825394609627</v>
      </c>
    </row>
    <row r="25" spans="1:8" ht="12" customHeight="1" thickBot="1">
      <c r="A25" s="324" t="s">
        <v>251</v>
      </c>
      <c r="B25" s="56">
        <v>930657</v>
      </c>
      <c r="C25" s="55">
        <v>0.038877910981167066</v>
      </c>
      <c r="D25" s="55">
        <v>0.28461987601817085</v>
      </c>
      <c r="E25" s="55">
        <v>0.01491016813429211</v>
      </c>
      <c r="F25" s="55">
        <v>0.7884655678730187</v>
      </c>
      <c r="G25" s="55">
        <v>0.9139511119563921</v>
      </c>
      <c r="H25" s="56">
        <v>2570.2134061895267</v>
      </c>
    </row>
    <row r="26" spans="1:8" ht="12" customHeight="1" thickBot="1">
      <c r="A26" s="324" t="s">
        <v>252</v>
      </c>
      <c r="B26" s="56">
        <v>270887</v>
      </c>
      <c r="C26" s="55">
        <v>0.10087601103042966</v>
      </c>
      <c r="D26" s="55">
        <v>0.020632151644053964</v>
      </c>
      <c r="E26" s="55">
        <v>0.004339913325096128</v>
      </c>
      <c r="F26" s="55">
        <v>0.8679670859066696</v>
      </c>
      <c r="G26" s="55">
        <v>1</v>
      </c>
      <c r="H26" s="56">
        <v>3381.5536673908887</v>
      </c>
    </row>
    <row r="27" spans="1:8" ht="12" customHeight="1" thickBot="1">
      <c r="A27" s="324" t="s">
        <v>247</v>
      </c>
      <c r="B27" s="56">
        <v>97915</v>
      </c>
      <c r="C27" s="55" t="s">
        <v>239</v>
      </c>
      <c r="D27" s="55">
        <v>0.32392709375591555</v>
      </c>
      <c r="E27" s="55">
        <v>0.0015687080340761547</v>
      </c>
      <c r="F27" s="55">
        <v>0.9444722463361078</v>
      </c>
      <c r="G27" s="55">
        <v>0.9866210488689169</v>
      </c>
      <c r="H27" s="56">
        <v>4426.202224046392</v>
      </c>
    </row>
    <row r="28" spans="1:8" ht="12" customHeight="1" thickBot="1">
      <c r="A28" s="324" t="s">
        <v>250</v>
      </c>
      <c r="B28" s="56">
        <v>746</v>
      </c>
      <c r="C28" s="55" t="s">
        <v>239</v>
      </c>
      <c r="D28" s="55">
        <v>1.0107816711590298</v>
      </c>
      <c r="E28" s="55">
        <v>1.1951756047804845E-05</v>
      </c>
      <c r="F28" s="55">
        <v>1</v>
      </c>
      <c r="G28" s="55">
        <v>1</v>
      </c>
      <c r="H28" s="56">
        <v>8256.007015072344</v>
      </c>
    </row>
    <row r="29" spans="1:8" ht="12" customHeight="1" thickBot="1">
      <c r="A29" s="324" t="s">
        <v>252</v>
      </c>
      <c r="B29" s="56">
        <v>97169</v>
      </c>
      <c r="C29" s="55" t="s">
        <v>239</v>
      </c>
      <c r="D29" s="55">
        <v>0.3204642124288257</v>
      </c>
      <c r="E29" s="55">
        <v>0.00155675627802835</v>
      </c>
      <c r="F29" s="55">
        <v>0.9509823091726786</v>
      </c>
      <c r="G29" s="55">
        <v>0.9934547026314977</v>
      </c>
      <c r="H29" s="56">
        <v>4493.142966949655</v>
      </c>
    </row>
    <row r="30" spans="1:8" ht="12" customHeight="1" thickBot="1">
      <c r="A30" s="325" t="s">
        <v>253</v>
      </c>
      <c r="B30" s="60">
        <v>266291</v>
      </c>
      <c r="C30" s="59">
        <v>0</v>
      </c>
      <c r="D30" s="59">
        <v>-0.2853819028859417</v>
      </c>
      <c r="E30" s="59">
        <v>0.0042662802543243965</v>
      </c>
      <c r="F30" s="59">
        <v>0.6863806887953404</v>
      </c>
      <c r="G30" s="59">
        <v>0.8740963832799457</v>
      </c>
      <c r="H30" s="60">
        <v>1833.747282522253</v>
      </c>
    </row>
    <row r="31" spans="1:8" ht="12" customHeight="1" thickBot="1">
      <c r="A31" s="326" t="s">
        <v>254</v>
      </c>
      <c r="B31" s="61">
        <v>59313406</v>
      </c>
      <c r="C31" s="322">
        <v>0.03496685049582214</v>
      </c>
      <c r="D31" s="322">
        <v>0.02448211007359924</v>
      </c>
      <c r="E31" s="322">
        <v>1</v>
      </c>
      <c r="F31" s="322">
        <v>0.5421144964881459</v>
      </c>
      <c r="G31" s="322">
        <v>0.7031657214994992</v>
      </c>
      <c r="H31" s="61">
        <v>1215.464227232069</v>
      </c>
    </row>
    <row r="32" spans="1:8" ht="12" customHeight="1" thickBot="1">
      <c r="A32" s="324" t="s">
        <v>255</v>
      </c>
      <c r="B32" s="56">
        <v>44301615</v>
      </c>
      <c r="C32" s="55">
        <v>0.0016368026312359042</v>
      </c>
      <c r="D32" s="55">
        <v>0.04570733432386298</v>
      </c>
      <c r="E32" s="55">
        <v>0.7469072843329887</v>
      </c>
      <c r="F32" s="55">
        <v>0.541113783750159</v>
      </c>
      <c r="G32" s="55">
        <v>0.7080706624389145</v>
      </c>
      <c r="H32" s="56">
        <v>1232.476520369293</v>
      </c>
    </row>
    <row r="33" spans="1:8" ht="12" customHeight="1" thickBot="1">
      <c r="A33" s="324" t="s">
        <v>256</v>
      </c>
      <c r="B33" s="56">
        <v>30114092</v>
      </c>
      <c r="C33" s="55">
        <v>0.034783980868491736</v>
      </c>
      <c r="D33" s="55">
        <v>0.08766681913363117</v>
      </c>
      <c r="E33" s="55">
        <v>0.5077113932725428</v>
      </c>
      <c r="F33" s="55">
        <v>0.5287125035762792</v>
      </c>
      <c r="G33" s="55">
        <v>0.6994890773252729</v>
      </c>
      <c r="H33" s="56">
        <v>1284.131704327698</v>
      </c>
    </row>
    <row r="34" spans="1:8" ht="12" customHeight="1" thickBot="1">
      <c r="A34" s="324" t="s">
        <v>257</v>
      </c>
      <c r="B34" s="56">
        <v>27284167</v>
      </c>
      <c r="C34" s="55">
        <v>0.03210088840168732</v>
      </c>
      <c r="D34" s="55">
        <v>0.027586251052427624</v>
      </c>
      <c r="E34" s="55">
        <v>0.4600000040463028</v>
      </c>
      <c r="F34" s="55">
        <v>0.5460900246939482</v>
      </c>
      <c r="G34" s="55">
        <v>0.7231881095485746</v>
      </c>
      <c r="H34" s="56">
        <v>1379.3172961799912</v>
      </c>
    </row>
    <row r="35" spans="1:8" ht="12" customHeight="1" thickBot="1">
      <c r="A35" s="324" t="s">
        <v>258</v>
      </c>
      <c r="B35" s="56">
        <v>25761902</v>
      </c>
      <c r="C35" s="55">
        <v>0.03341872816688768</v>
      </c>
      <c r="D35" s="55">
        <v>0.02778365682124484</v>
      </c>
      <c r="E35" s="55">
        <v>0.4343352327465396</v>
      </c>
      <c r="F35" s="55">
        <v>0.5356035560506376</v>
      </c>
      <c r="G35" s="55">
        <v>0.7211867828725802</v>
      </c>
      <c r="H35" s="56">
        <v>1363.2248639173404</v>
      </c>
    </row>
    <row r="36" spans="1:8" ht="12" customHeight="1" thickBot="1">
      <c r="A36" s="324" t="s">
        <v>259</v>
      </c>
      <c r="B36" s="56">
        <v>10364894</v>
      </c>
      <c r="C36" s="55">
        <v>0.054056992768088126</v>
      </c>
      <c r="D36" s="55">
        <v>0.08975040622925157</v>
      </c>
      <c r="E36" s="55">
        <v>0.17474791449339463</v>
      </c>
      <c r="F36" s="55">
        <v>0.5799868143846726</v>
      </c>
      <c r="G36" s="55">
        <v>0.7830089103262359</v>
      </c>
      <c r="H36" s="56">
        <v>1518.008588975893</v>
      </c>
    </row>
    <row r="37" spans="1:8" ht="12" customHeight="1" thickBot="1">
      <c r="A37" s="324" t="s">
        <v>260</v>
      </c>
      <c r="B37" s="56">
        <v>3784308</v>
      </c>
      <c r="C37" s="55">
        <v>0.049801178973804455</v>
      </c>
      <c r="D37" s="55">
        <v>0.00847755733783595</v>
      </c>
      <c r="E37" s="55">
        <v>0.0638019000291435</v>
      </c>
      <c r="F37" s="55">
        <v>0.6404832799021644</v>
      </c>
      <c r="G37" s="55">
        <v>0.8654261228208697</v>
      </c>
      <c r="H37" s="56">
        <v>1729.9149828603702</v>
      </c>
    </row>
    <row r="38" spans="1:8" ht="12" customHeight="1" thickBot="1">
      <c r="A38" s="324" t="s">
        <v>261</v>
      </c>
      <c r="B38" s="56">
        <v>994527</v>
      </c>
      <c r="C38" s="55">
        <v>0.005017460561653932</v>
      </c>
      <c r="D38" s="55">
        <v>0.09228905500066986</v>
      </c>
      <c r="E38" s="55">
        <v>0.01676732238239699</v>
      </c>
      <c r="F38" s="55">
        <v>0.7307805620159131</v>
      </c>
      <c r="G38" s="55">
        <v>0.8988433697627113</v>
      </c>
      <c r="H38" s="56">
        <v>1967.8295116930813</v>
      </c>
    </row>
    <row r="39" spans="1:8" ht="12" customHeight="1" thickBot="1">
      <c r="A39" s="324" t="s">
        <v>262</v>
      </c>
      <c r="B39" s="56">
        <v>1873719</v>
      </c>
      <c r="C39" s="55">
        <v>0.07167083217921151</v>
      </c>
      <c r="D39" s="55">
        <v>0.14302734160535846</v>
      </c>
      <c r="E39" s="55">
        <v>0.03159014338175083</v>
      </c>
      <c r="F39" s="55">
        <v>0.5445820257327214</v>
      </c>
      <c r="G39" s="55">
        <v>0.7384483950320478</v>
      </c>
      <c r="H39" s="56">
        <v>1325.8506954259856</v>
      </c>
    </row>
    <row r="40" spans="1:8" ht="12" customHeight="1" thickBot="1">
      <c r="A40" s="324" t="s">
        <v>263</v>
      </c>
      <c r="B40" s="56">
        <v>2572075</v>
      </c>
      <c r="C40" s="55">
        <v>0.028192412740686023</v>
      </c>
      <c r="D40" s="55">
        <v>-0.2620030752800906</v>
      </c>
      <c r="E40" s="55">
        <v>0.0433641426695341</v>
      </c>
      <c r="F40" s="55">
        <v>0.4919399467808293</v>
      </c>
      <c r="G40" s="55">
        <v>0.6727350922498355</v>
      </c>
      <c r="H40" s="56">
        <v>1102.424784027907</v>
      </c>
    </row>
    <row r="41" spans="1:8" ht="12" customHeight="1" thickBot="1">
      <c r="A41" s="324" t="s">
        <v>264</v>
      </c>
      <c r="B41" s="56">
        <v>361987</v>
      </c>
      <c r="C41" s="55">
        <v>0</v>
      </c>
      <c r="D41" s="55">
        <v>-0.8171050324700752</v>
      </c>
      <c r="E41" s="55">
        <v>0.00610295419554898</v>
      </c>
      <c r="F41" s="55">
        <v>0.7854315210214732</v>
      </c>
      <c r="G41" s="55">
        <v>0.9981463422719601</v>
      </c>
      <c r="H41" s="56">
        <v>2685.130528408369</v>
      </c>
    </row>
    <row r="42" spans="1:8" ht="12" customHeight="1" thickBot="1">
      <c r="A42" s="324" t="s">
        <v>265</v>
      </c>
      <c r="B42" s="56">
        <v>1891879</v>
      </c>
      <c r="C42" s="55">
        <v>0.03654832047926955</v>
      </c>
      <c r="D42" s="55">
        <v>0.6224514648449224</v>
      </c>
      <c r="E42" s="55">
        <v>0.03189631362596173</v>
      </c>
      <c r="F42" s="55">
        <v>0.569953357104078</v>
      </c>
      <c r="G42" s="55">
        <v>0.7821487888550115</v>
      </c>
      <c r="H42" s="56">
        <v>1457.5239678857565</v>
      </c>
    </row>
    <row r="43" spans="1:8" ht="12" customHeight="1" thickBot="1">
      <c r="A43" s="324" t="s">
        <v>266</v>
      </c>
      <c r="B43" s="56">
        <v>4136089</v>
      </c>
      <c r="C43" s="55">
        <v>0.03440883404588248</v>
      </c>
      <c r="D43" s="55">
        <v>0.006477967464401768</v>
      </c>
      <c r="E43" s="55">
        <v>0.06973278519867836</v>
      </c>
      <c r="F43" s="55">
        <v>0.7458686212990098</v>
      </c>
      <c r="G43" s="55">
        <v>0.9016039064923409</v>
      </c>
      <c r="H43" s="56">
        <v>2165.4898492225548</v>
      </c>
    </row>
    <row r="44" spans="1:8" ht="12" customHeight="1" thickBot="1">
      <c r="A44" s="324" t="s">
        <v>267</v>
      </c>
      <c r="B44" s="56">
        <v>3456657</v>
      </c>
      <c r="C44" s="55">
        <v>0.038533473237292566</v>
      </c>
      <c r="D44" s="55">
        <v>0.07235034621398251</v>
      </c>
      <c r="E44" s="55">
        <v>0.05827783688564437</v>
      </c>
      <c r="F44" s="55">
        <v>0.7677478558040326</v>
      </c>
      <c r="G44" s="55">
        <v>0.9127327357038896</v>
      </c>
      <c r="H44" s="56">
        <v>2457.5262943701023</v>
      </c>
    </row>
    <row r="45" spans="1:8" ht="12" customHeight="1" thickBot="1">
      <c r="A45" s="324" t="s">
        <v>268</v>
      </c>
      <c r="B45" s="56">
        <v>78770</v>
      </c>
      <c r="C45" s="55">
        <v>0.08324235114891457</v>
      </c>
      <c r="D45" s="55">
        <v>-0.47587996540022626</v>
      </c>
      <c r="E45" s="55">
        <v>0.0013280302938597052</v>
      </c>
      <c r="F45" s="55">
        <v>0.8908594642630443</v>
      </c>
      <c r="G45" s="55">
        <v>1</v>
      </c>
      <c r="H45" s="56">
        <v>3414.6174885867804</v>
      </c>
    </row>
    <row r="46" spans="1:8" ht="12" customHeight="1" thickBot="1">
      <c r="A46" s="324" t="s">
        <v>269</v>
      </c>
      <c r="B46" s="327">
        <v>255081</v>
      </c>
      <c r="C46" s="55">
        <v>0.010051709064963677</v>
      </c>
      <c r="D46" s="55">
        <v>-0.09182797919344332</v>
      </c>
      <c r="E46" s="55">
        <v>0.004300562338301732</v>
      </c>
      <c r="F46" s="55">
        <v>0.9938246405747835</v>
      </c>
      <c r="G46" s="55">
        <v>1.0070920143398971</v>
      </c>
      <c r="H46" s="327">
        <v>5089.29876120393</v>
      </c>
    </row>
    <row r="47" spans="1:8" ht="12" customHeight="1" thickBot="1">
      <c r="A47" s="325" t="s">
        <v>270</v>
      </c>
      <c r="B47" s="57">
        <v>345581</v>
      </c>
      <c r="C47" s="59">
        <v>0</v>
      </c>
      <c r="D47" s="59">
        <v>-0.24025590010222808</v>
      </c>
      <c r="E47" s="59">
        <v>0.00582635568087255</v>
      </c>
      <c r="F47" s="59">
        <v>0.6491792083476812</v>
      </c>
      <c r="G47" s="59">
        <v>0.8993144877756589</v>
      </c>
      <c r="H47" s="57">
        <v>1771.3967396478702</v>
      </c>
    </row>
    <row r="48" spans="1:8" ht="12" customHeight="1" thickBot="1">
      <c r="A48" s="328" t="s">
        <v>271</v>
      </c>
      <c r="B48" s="329">
        <v>24794994.1870926</v>
      </c>
      <c r="C48" s="330"/>
      <c r="D48" s="331">
        <v>-0.10409994102513409</v>
      </c>
      <c r="E48" s="331">
        <v>0.41803355867124875</v>
      </c>
      <c r="F48" s="331">
        <v>0.5780393228509401</v>
      </c>
      <c r="G48" s="331">
        <v>0.783918076501036</v>
      </c>
      <c r="H48" s="329">
        <v>1444.6931790909007</v>
      </c>
    </row>
    <row r="49" spans="1:8" ht="12" customHeight="1" thickBot="1">
      <c r="A49" s="324" t="s">
        <v>272</v>
      </c>
      <c r="B49" s="56">
        <v>405917.848295688</v>
      </c>
      <c r="C49" s="55"/>
      <c r="D49" s="55">
        <v>-0.3848099550684918</v>
      </c>
      <c r="E49" s="55">
        <v>0.006843610503427977</v>
      </c>
      <c r="F49" s="55">
        <v>0.7706608647869171</v>
      </c>
      <c r="G49" s="55">
        <v>0.9696235375028234</v>
      </c>
      <c r="H49" s="56">
        <v>2396.925092550626</v>
      </c>
    </row>
    <row r="50" spans="1:8" ht="12" customHeight="1" thickBot="1">
      <c r="A50" s="324" t="s">
        <v>273</v>
      </c>
      <c r="B50" s="56">
        <v>2977141.8125</v>
      </c>
      <c r="C50" s="55"/>
      <c r="D50" s="55">
        <v>-0.10686031429699427</v>
      </c>
      <c r="E50" s="55">
        <v>0.05019340505416263</v>
      </c>
      <c r="F50" s="55">
        <v>0.5925439939048923</v>
      </c>
      <c r="G50" s="55">
        <v>0.830951536172414</v>
      </c>
      <c r="H50" s="56">
        <v>1552.1304650532143</v>
      </c>
    </row>
    <row r="51" spans="1:8" ht="11.25" customHeight="1" thickBot="1">
      <c r="A51" s="325" t="s">
        <v>274</v>
      </c>
      <c r="B51" s="60">
        <v>4854564.77726895</v>
      </c>
      <c r="C51" s="59"/>
      <c r="D51" s="59">
        <v>-0.02201040178859537</v>
      </c>
      <c r="E51" s="59">
        <v>0.08184599578161049</v>
      </c>
      <c r="F51" s="59">
        <v>0.6249849243348361</v>
      </c>
      <c r="G51" s="59">
        <v>0.7929643914258112</v>
      </c>
      <c r="H51" s="60">
        <v>1537.1296192820823</v>
      </c>
    </row>
    <row r="52" spans="1:10" ht="72" customHeight="1">
      <c r="A52" s="376" t="s">
        <v>275</v>
      </c>
      <c r="B52" s="376"/>
      <c r="C52" s="376"/>
      <c r="D52" s="376"/>
      <c r="E52" s="376"/>
      <c r="F52" s="376"/>
      <c r="G52" s="376"/>
      <c r="H52" s="376"/>
      <c r="I52" s="376"/>
      <c r="J52" s="376"/>
    </row>
    <row r="53" ht="16.5" thickBot="1">
      <c r="A53" s="332" t="s">
        <v>276</v>
      </c>
    </row>
    <row r="54" spans="1:6" ht="9.75" customHeight="1">
      <c r="A54" s="314"/>
      <c r="B54" s="333"/>
      <c r="C54" s="333"/>
      <c r="D54" s="333"/>
      <c r="E54" s="333"/>
      <c r="F54" s="333"/>
    </row>
    <row r="55" spans="1:8" ht="38.25" customHeight="1">
      <c r="A55" s="334"/>
      <c r="B55" s="317" t="s">
        <v>277</v>
      </c>
      <c r="C55" s="317" t="s">
        <v>278</v>
      </c>
      <c r="D55" s="317" t="s">
        <v>0</v>
      </c>
      <c r="E55" s="317" t="s">
        <v>1</v>
      </c>
      <c r="F55" s="318" t="s">
        <v>2</v>
      </c>
      <c r="G55" s="335"/>
      <c r="H55" s="335"/>
    </row>
    <row r="56" spans="1:8" ht="9.75" customHeight="1" thickBot="1">
      <c r="A56" s="320"/>
      <c r="B56" s="320"/>
      <c r="C56" s="320"/>
      <c r="D56" s="320"/>
      <c r="E56" s="320"/>
      <c r="F56" s="320"/>
      <c r="G56" s="335"/>
      <c r="H56" s="335"/>
    </row>
    <row r="57" spans="1:8" ht="12.75" customHeight="1" thickBot="1">
      <c r="A57" s="336" t="s">
        <v>279</v>
      </c>
      <c r="B57" s="52">
        <v>1207223</v>
      </c>
      <c r="C57" s="52">
        <v>1184866</v>
      </c>
      <c r="D57" s="331">
        <v>0.5421561320993777</v>
      </c>
      <c r="E57" s="331">
        <v>0.7145676045958447</v>
      </c>
      <c r="F57" s="52">
        <v>1234.0287216509018</v>
      </c>
      <c r="G57" s="335"/>
      <c r="H57" s="335"/>
    </row>
    <row r="58" spans="1:8" ht="12" customHeight="1" thickBot="1">
      <c r="A58" s="324" t="s">
        <v>280</v>
      </c>
      <c r="B58" s="56">
        <v>1027764</v>
      </c>
      <c r="C58" s="56">
        <v>1005767</v>
      </c>
      <c r="D58" s="55">
        <v>0.538738385219762</v>
      </c>
      <c r="E58" s="55">
        <v>0.7089820967173573</v>
      </c>
      <c r="F58" s="56">
        <v>1222.1578164266123</v>
      </c>
      <c r="G58" s="335"/>
      <c r="H58" s="335"/>
    </row>
    <row r="59" spans="1:8" ht="12" customHeight="1" thickBot="1">
      <c r="A59" s="324" t="s">
        <v>281</v>
      </c>
      <c r="B59" s="56">
        <v>482856</v>
      </c>
      <c r="C59" s="56">
        <v>475603</v>
      </c>
      <c r="D59" s="55">
        <v>0.5081268785199451</v>
      </c>
      <c r="E59" s="55">
        <v>0.6910035308879745</v>
      </c>
      <c r="F59" s="56">
        <v>1168.7937849712825</v>
      </c>
      <c r="G59" s="335"/>
      <c r="H59" s="335"/>
    </row>
    <row r="60" spans="1:8" ht="12" customHeight="1" thickBot="1">
      <c r="A60" s="324" t="s">
        <v>282</v>
      </c>
      <c r="B60" s="56">
        <v>544908</v>
      </c>
      <c r="C60" s="56">
        <v>530164</v>
      </c>
      <c r="D60" s="55">
        <v>0.5657015181307292</v>
      </c>
      <c r="E60" s="55">
        <v>0.7287266171332684</v>
      </c>
      <c r="F60" s="56">
        <v>1291.2600529203066</v>
      </c>
      <c r="G60" s="335"/>
      <c r="H60" s="335"/>
    </row>
    <row r="61" spans="1:8" ht="12" customHeight="1" thickBot="1">
      <c r="A61" s="324" t="s">
        <v>283</v>
      </c>
      <c r="B61" s="56">
        <v>138722</v>
      </c>
      <c r="C61" s="56">
        <v>144012</v>
      </c>
      <c r="D61" s="55">
        <v>0.6326729317072115</v>
      </c>
      <c r="E61" s="55">
        <v>0.7609572097249969</v>
      </c>
      <c r="F61" s="56">
        <v>1635.3438309550004</v>
      </c>
      <c r="G61" s="335"/>
      <c r="H61" s="335"/>
    </row>
    <row r="62" spans="1:8" ht="12" customHeight="1" thickBot="1">
      <c r="A62" s="324" t="s">
        <v>284</v>
      </c>
      <c r="B62" s="56">
        <v>40737</v>
      </c>
      <c r="C62" s="56">
        <v>35087</v>
      </c>
      <c r="D62" s="55">
        <v>0.8287950230824302</v>
      </c>
      <c r="E62" s="55">
        <v>0.8853284617473524</v>
      </c>
      <c r="F62" s="56">
        <v>2506.648984727852</v>
      </c>
      <c r="G62" s="335"/>
      <c r="H62" s="335"/>
    </row>
    <row r="63" spans="1:8" ht="12" customHeight="1" thickBot="1">
      <c r="A63" s="324" t="s">
        <v>285</v>
      </c>
      <c r="B63" s="56">
        <v>2156786</v>
      </c>
      <c r="C63" s="56">
        <v>1943058</v>
      </c>
      <c r="D63" s="55">
        <v>0.5785110708763275</v>
      </c>
      <c r="E63" s="55">
        <v>0.7708320486279346</v>
      </c>
      <c r="F63" s="56">
        <v>1393.4870461464495</v>
      </c>
      <c r="G63" s="335"/>
      <c r="H63" s="335"/>
    </row>
    <row r="64" spans="1:8" ht="12" customHeight="1" thickBot="1">
      <c r="A64" s="324" t="s">
        <v>286</v>
      </c>
      <c r="B64" s="56">
        <v>1813703</v>
      </c>
      <c r="C64" s="56">
        <v>1763011</v>
      </c>
      <c r="D64" s="55">
        <v>0.6022400762241267</v>
      </c>
      <c r="E64" s="55">
        <v>0.7891667342119179</v>
      </c>
      <c r="F64" s="56">
        <v>1472.5201154600481</v>
      </c>
      <c r="G64" s="335"/>
      <c r="H64" s="335"/>
    </row>
    <row r="65" spans="1:8" ht="12" customHeight="1" thickBot="1">
      <c r="A65" s="324" t="s">
        <v>287</v>
      </c>
      <c r="B65" s="56">
        <v>586234</v>
      </c>
      <c r="C65" s="56">
        <v>722993</v>
      </c>
      <c r="D65" s="55">
        <v>0.42999036799715823</v>
      </c>
      <c r="E65" s="55">
        <v>0.6121991706913865</v>
      </c>
      <c r="F65" s="56">
        <v>1007.8180145518559</v>
      </c>
      <c r="G65" s="335"/>
      <c r="H65" s="337"/>
    </row>
    <row r="66" spans="1:8" ht="12" customHeight="1" thickBot="1">
      <c r="A66" s="324" t="s">
        <v>288</v>
      </c>
      <c r="B66" s="56">
        <v>2399937</v>
      </c>
      <c r="C66" s="56">
        <v>2486004</v>
      </c>
      <c r="D66" s="55">
        <v>0.5576613511641225</v>
      </c>
      <c r="E66" s="55">
        <v>0.7424933705576902</v>
      </c>
      <c r="F66" s="56">
        <v>1317.180572899924</v>
      </c>
      <c r="G66" s="335"/>
      <c r="H66" s="335"/>
    </row>
    <row r="67" spans="1:8" ht="12" customHeight="1" thickBot="1">
      <c r="A67" s="324" t="s">
        <v>289</v>
      </c>
      <c r="B67" s="56">
        <v>459159</v>
      </c>
      <c r="C67" s="56">
        <v>519734</v>
      </c>
      <c r="D67" s="55">
        <v>0.5900374380116692</v>
      </c>
      <c r="E67" s="55">
        <v>0.8238431567278437</v>
      </c>
      <c r="F67" s="56">
        <v>1584.208403570447</v>
      </c>
      <c r="G67" s="335"/>
      <c r="H67" s="335"/>
    </row>
    <row r="68" spans="1:8" ht="12" customHeight="1" thickBot="1">
      <c r="A68" s="324" t="s">
        <v>290</v>
      </c>
      <c r="B68" s="56">
        <v>343083</v>
      </c>
      <c r="C68" s="56">
        <v>180047</v>
      </c>
      <c r="D68" s="55">
        <v>0.5324192047890628</v>
      </c>
      <c r="E68" s="55">
        <v>0.7487851104523838</v>
      </c>
      <c r="F68" s="56">
        <v>1348.6118140372223</v>
      </c>
      <c r="G68" s="335"/>
      <c r="H68" s="335"/>
    </row>
    <row r="69" spans="1:8" ht="12" customHeight="1" thickBot="1">
      <c r="A69" s="324" t="s">
        <v>291</v>
      </c>
      <c r="B69" s="56">
        <v>36829</v>
      </c>
      <c r="C69" s="56">
        <v>33785</v>
      </c>
      <c r="D69" s="55">
        <v>0.8622281354367483</v>
      </c>
      <c r="E69" s="55">
        <v>0.9982350864807624</v>
      </c>
      <c r="F69" s="56">
        <v>3635.09147097444</v>
      </c>
      <c r="G69" s="335"/>
      <c r="H69" s="335"/>
    </row>
    <row r="70" spans="1:8" ht="12" customHeight="1" thickBot="1">
      <c r="A70" s="324" t="s">
        <v>292</v>
      </c>
      <c r="B70" s="56">
        <v>479780</v>
      </c>
      <c r="C70" s="56">
        <v>461415</v>
      </c>
      <c r="D70" s="55">
        <v>0.6083909238222589</v>
      </c>
      <c r="E70" s="55">
        <v>0.7881857225575593</v>
      </c>
      <c r="F70" s="56">
        <v>1498.1810801751617</v>
      </c>
      <c r="G70" s="335"/>
      <c r="H70" s="335"/>
    </row>
    <row r="71" spans="1:8" ht="12" customHeight="1" thickBot="1">
      <c r="A71" s="324" t="s">
        <v>293</v>
      </c>
      <c r="B71" s="56">
        <v>81903</v>
      </c>
      <c r="C71" s="56">
        <v>30297</v>
      </c>
      <c r="D71" s="55"/>
      <c r="E71" s="55"/>
      <c r="F71" s="56"/>
      <c r="G71" s="335"/>
      <c r="H71" s="335"/>
    </row>
    <row r="72" spans="1:8" ht="12" customHeight="1" thickBot="1">
      <c r="A72" s="324" t="s">
        <v>294</v>
      </c>
      <c r="B72" s="56">
        <v>-255429</v>
      </c>
      <c r="C72" s="56">
        <v>-345450</v>
      </c>
      <c r="D72" s="55"/>
      <c r="E72" s="55"/>
      <c r="F72" s="56"/>
      <c r="G72" s="335"/>
      <c r="H72" s="335"/>
    </row>
    <row r="73" spans="1:8" ht="12" customHeight="1" thickBot="1">
      <c r="A73" s="324" t="s">
        <v>295</v>
      </c>
      <c r="B73" s="56">
        <v>949563</v>
      </c>
      <c r="C73" s="56">
        <v>758192</v>
      </c>
      <c r="D73" s="55">
        <v>0.6225686632001649</v>
      </c>
      <c r="E73" s="55">
        <v>0.8580575246833967</v>
      </c>
      <c r="F73" s="56">
        <v>1676.4995231325813</v>
      </c>
      <c r="G73" s="335"/>
      <c r="H73" s="335"/>
    </row>
    <row r="74" spans="1:8" ht="12" customHeight="1" thickBot="1">
      <c r="A74" s="324" t="s">
        <v>296</v>
      </c>
      <c r="B74" s="56">
        <v>202682</v>
      </c>
      <c r="C74" s="56">
        <v>134346</v>
      </c>
      <c r="D74" s="55"/>
      <c r="E74" s="55"/>
      <c r="F74" s="56"/>
      <c r="G74" s="335"/>
      <c r="H74" s="335"/>
    </row>
    <row r="75" spans="1:8" ht="12" customHeight="1" thickBot="1">
      <c r="A75" s="324" t="s">
        <v>297</v>
      </c>
      <c r="B75" s="56">
        <v>16359</v>
      </c>
      <c r="C75" s="56">
        <v>35679</v>
      </c>
      <c r="D75" s="55"/>
      <c r="E75" s="55"/>
      <c r="F75" s="56"/>
      <c r="G75" s="335"/>
      <c r="H75" s="335"/>
    </row>
    <row r="76" spans="1:8" ht="12" customHeight="1" thickBot="1">
      <c r="A76" s="338" t="s">
        <v>298</v>
      </c>
      <c r="B76" s="56">
        <v>730522</v>
      </c>
      <c r="C76" s="56">
        <v>588167</v>
      </c>
      <c r="D76" s="55">
        <v>0.6819451481204479</v>
      </c>
      <c r="E76" s="55">
        <v>0.9067381333419114</v>
      </c>
      <c r="F76" s="56">
        <v>2040.392434959148</v>
      </c>
      <c r="G76" s="335"/>
      <c r="H76" s="335"/>
    </row>
    <row r="77" spans="1:8" ht="12" customHeight="1" thickBot="1">
      <c r="A77" s="324" t="s">
        <v>299</v>
      </c>
      <c r="B77" s="56">
        <v>0</v>
      </c>
      <c r="C77" s="56">
        <v>0</v>
      </c>
      <c r="D77" s="55"/>
      <c r="E77" s="55"/>
      <c r="F77" s="56"/>
      <c r="G77" s="335"/>
      <c r="H77" s="335"/>
    </row>
    <row r="78" spans="1:8" ht="12" customHeight="1" thickBot="1">
      <c r="A78" s="324" t="s">
        <v>300</v>
      </c>
      <c r="B78" s="56">
        <v>181153</v>
      </c>
      <c r="C78" s="56">
        <v>96801</v>
      </c>
      <c r="D78" s="55">
        <v>0.6272343209136253</v>
      </c>
      <c r="E78" s="55">
        <v>0.8720488429774592</v>
      </c>
      <c r="F78" s="56">
        <v>1816.6766493853502</v>
      </c>
      <c r="G78" s="335"/>
      <c r="H78" s="335"/>
    </row>
    <row r="79" spans="1:8" ht="12" customHeight="1" thickBot="1">
      <c r="A79" s="339" t="s">
        <v>301</v>
      </c>
      <c r="B79" s="60">
        <v>549369</v>
      </c>
      <c r="C79" s="60">
        <v>491366</v>
      </c>
      <c r="D79" s="59">
        <v>0.7001494747057161</v>
      </c>
      <c r="E79" s="59">
        <v>0.9180484042108855</v>
      </c>
      <c r="F79" s="60">
        <v>2128.053859636605</v>
      </c>
      <c r="G79" s="335"/>
      <c r="H79" s="335"/>
    </row>
    <row r="80" spans="1:9" ht="63" customHeight="1">
      <c r="A80" s="376" t="s">
        <v>302</v>
      </c>
      <c r="B80" s="376"/>
      <c r="C80" s="376"/>
      <c r="D80" s="376"/>
      <c r="E80" s="376"/>
      <c r="F80" s="376"/>
      <c r="G80" s="376"/>
      <c r="H80" s="335"/>
      <c r="I80" s="335"/>
    </row>
    <row r="81" spans="1:9" ht="9.75" customHeight="1">
      <c r="A81" s="335"/>
      <c r="B81" s="335"/>
      <c r="C81" s="335"/>
      <c r="D81" s="335"/>
      <c r="E81" s="335"/>
      <c r="F81" s="335"/>
      <c r="G81" s="335"/>
      <c r="H81" s="335"/>
      <c r="I81" s="335"/>
    </row>
    <row r="82" spans="1:9" ht="18" customHeight="1" thickBot="1">
      <c r="A82" s="340" t="s">
        <v>303</v>
      </c>
      <c r="B82" s="335"/>
      <c r="C82" s="335"/>
      <c r="D82" s="335"/>
      <c r="E82" s="335"/>
      <c r="F82" s="335"/>
      <c r="G82" s="335"/>
      <c r="H82" s="335"/>
      <c r="I82" s="335"/>
    </row>
    <row r="83" spans="1:9" ht="9" customHeight="1">
      <c r="A83" s="314"/>
      <c r="B83" s="333"/>
      <c r="C83" s="333"/>
      <c r="D83" s="333"/>
      <c r="E83" s="333"/>
      <c r="F83" s="333"/>
      <c r="G83" s="333"/>
      <c r="H83" s="333"/>
      <c r="I83" s="333"/>
    </row>
    <row r="84" spans="1:9" s="341" customFormat="1" ht="46.5" customHeight="1">
      <c r="A84" s="334"/>
      <c r="B84" s="317" t="s">
        <v>304</v>
      </c>
      <c r="C84" s="317" t="s">
        <v>305</v>
      </c>
      <c r="D84" s="317" t="s">
        <v>306</v>
      </c>
      <c r="E84" s="317" t="s">
        <v>307</v>
      </c>
      <c r="F84" s="317" t="s">
        <v>308</v>
      </c>
      <c r="G84" s="317" t="s">
        <v>309</v>
      </c>
      <c r="H84" s="317" t="s">
        <v>310</v>
      </c>
      <c r="I84" s="318" t="s">
        <v>311</v>
      </c>
    </row>
    <row r="85" spans="1:9" ht="10.5" customHeight="1" thickBot="1">
      <c r="A85" s="320"/>
      <c r="B85" s="342"/>
      <c r="C85" s="342"/>
      <c r="D85" s="342"/>
      <c r="E85" s="342"/>
      <c r="F85" s="342"/>
      <c r="G85" s="342"/>
      <c r="H85" s="342"/>
      <c r="I85" s="342"/>
    </row>
    <row r="86" spans="1:9" ht="21" customHeight="1" thickBot="1">
      <c r="A86" s="343" t="s">
        <v>4</v>
      </c>
      <c r="B86" s="344">
        <v>0.0094375231</v>
      </c>
      <c r="C86" s="344">
        <v>0.0084558807</v>
      </c>
      <c r="D86" s="344">
        <v>0.009607903547093084</v>
      </c>
      <c r="E86" s="345">
        <v>-0.030094824</v>
      </c>
      <c r="F86" s="346" t="s">
        <v>312</v>
      </c>
      <c r="G86" s="347" t="s">
        <v>313</v>
      </c>
      <c r="H86" s="346" t="s">
        <v>314</v>
      </c>
      <c r="I86" s="347" t="s">
        <v>315</v>
      </c>
    </row>
    <row r="87" spans="1:9" ht="21" customHeight="1" thickBot="1">
      <c r="A87" s="348" t="s">
        <v>316</v>
      </c>
      <c r="B87" s="349">
        <v>0.11691279262606827</v>
      </c>
      <c r="C87" s="349">
        <v>0.09647605991668426</v>
      </c>
      <c r="D87" s="349">
        <v>0.11995664857809352</v>
      </c>
      <c r="E87" s="345">
        <v>-0.043271292</v>
      </c>
      <c r="F87" s="346" t="s">
        <v>317</v>
      </c>
      <c r="G87" s="347" t="s">
        <v>318</v>
      </c>
      <c r="H87" s="346" t="s">
        <v>319</v>
      </c>
      <c r="I87" s="347" t="s">
        <v>320</v>
      </c>
    </row>
    <row r="88" spans="1:9" ht="21" customHeight="1" thickBot="1">
      <c r="A88" s="348" t="s">
        <v>321</v>
      </c>
      <c r="B88" s="349">
        <v>0.5597324</v>
      </c>
      <c r="C88" s="349">
        <v>0.60979446</v>
      </c>
      <c r="D88" s="349">
        <v>0.5848070438834753</v>
      </c>
      <c r="E88" s="345">
        <v>0.35563029</v>
      </c>
      <c r="F88" s="346" t="s">
        <v>322</v>
      </c>
      <c r="G88" s="347" t="s">
        <v>323</v>
      </c>
      <c r="H88" s="346" t="s">
        <v>324</v>
      </c>
      <c r="I88" s="347" t="s">
        <v>325</v>
      </c>
    </row>
    <row r="89" spans="1:9" ht="21" customHeight="1" thickBot="1">
      <c r="A89" s="348" t="s">
        <v>326</v>
      </c>
      <c r="B89" s="349">
        <v>0.84092859</v>
      </c>
      <c r="C89" s="349">
        <v>0.90733833</v>
      </c>
      <c r="D89" s="349">
        <v>0.8494032570619948</v>
      </c>
      <c r="E89" s="345">
        <v>-0.0052356021</v>
      </c>
      <c r="F89" s="346" t="s">
        <v>327</v>
      </c>
      <c r="G89" s="347" t="s">
        <v>328</v>
      </c>
      <c r="H89" s="346" t="s">
        <v>329</v>
      </c>
      <c r="I89" s="347" t="s">
        <v>330</v>
      </c>
    </row>
    <row r="90" spans="1:9" ht="21" customHeight="1" thickBot="1">
      <c r="A90" s="348" t="s">
        <v>331</v>
      </c>
      <c r="B90" s="349">
        <v>0.0301142</v>
      </c>
      <c r="C90" s="349">
        <v>0.029998167</v>
      </c>
      <c r="D90" s="349">
        <v>0.03031528917043659</v>
      </c>
      <c r="E90" s="345">
        <v>-0.0084407935</v>
      </c>
      <c r="F90" s="346" t="s">
        <v>332</v>
      </c>
      <c r="G90" s="347" t="s">
        <v>333</v>
      </c>
      <c r="H90" s="346" t="s">
        <v>334</v>
      </c>
      <c r="I90" s="347" t="s">
        <v>335</v>
      </c>
    </row>
    <row r="91" spans="1:9" ht="21" customHeight="1" thickBot="1">
      <c r="A91" s="348" t="s">
        <v>336</v>
      </c>
      <c r="B91" s="349">
        <v>0.046892562</v>
      </c>
      <c r="C91" s="349">
        <v>0.04854404</v>
      </c>
      <c r="D91" s="349">
        <v>0.05149101381210549</v>
      </c>
      <c r="E91" s="345">
        <v>-0.014092369</v>
      </c>
      <c r="F91" s="346" t="s">
        <v>337</v>
      </c>
      <c r="G91" s="347" t="s">
        <v>338</v>
      </c>
      <c r="H91" s="346" t="s">
        <v>339</v>
      </c>
      <c r="I91" s="347" t="s">
        <v>340</v>
      </c>
    </row>
    <row r="92" spans="1:9" ht="21" customHeight="1" thickBot="1">
      <c r="A92" s="348" t="s">
        <v>341</v>
      </c>
      <c r="B92" s="349">
        <v>0.03378922</v>
      </c>
      <c r="C92" s="349">
        <v>0.032146285</v>
      </c>
      <c r="D92" s="349">
        <v>0.034242048209644535</v>
      </c>
      <c r="E92" s="345">
        <v>0</v>
      </c>
      <c r="F92" s="346" t="s">
        <v>342</v>
      </c>
      <c r="G92" s="347" t="s">
        <v>343</v>
      </c>
      <c r="H92" s="346" t="s">
        <v>344</v>
      </c>
      <c r="I92" s="347" t="s">
        <v>345</v>
      </c>
    </row>
    <row r="93" spans="1:9" ht="21" customHeight="1" thickBot="1">
      <c r="A93" s="348" t="s">
        <v>346</v>
      </c>
      <c r="B93" s="349">
        <v>0.032754256</v>
      </c>
      <c r="C93" s="349">
        <v>0.027790702</v>
      </c>
      <c r="D93" s="349">
        <v>0.0559376442528937</v>
      </c>
      <c r="E93" s="345">
        <v>-0.013782583</v>
      </c>
      <c r="F93" s="346" t="s">
        <v>347</v>
      </c>
      <c r="G93" s="347" t="s">
        <v>348</v>
      </c>
      <c r="H93" s="346" t="s">
        <v>349</v>
      </c>
      <c r="I93" s="347" t="s">
        <v>350</v>
      </c>
    </row>
    <row r="94" spans="1:9" ht="21" customHeight="1" thickBot="1">
      <c r="A94" s="348" t="s">
        <v>351</v>
      </c>
      <c r="B94" s="349">
        <v>0.0093309736</v>
      </c>
      <c r="C94" s="349">
        <v>-4.8271103E-05</v>
      </c>
      <c r="D94" s="349">
        <v>0.0091662749369961</v>
      </c>
      <c r="E94" s="345">
        <v>-0.0043560275</v>
      </c>
      <c r="F94" s="346" t="s">
        <v>352</v>
      </c>
      <c r="G94" s="347" t="s">
        <v>353</v>
      </c>
      <c r="H94" s="346" t="s">
        <v>354</v>
      </c>
      <c r="I94" s="347" t="s">
        <v>355</v>
      </c>
    </row>
    <row r="95" spans="1:9" ht="23.25" customHeight="1" thickBot="1">
      <c r="A95" s="350" t="s">
        <v>356</v>
      </c>
      <c r="B95" s="351">
        <v>0.02985279</v>
      </c>
      <c r="C95" s="351">
        <v>0.029775777</v>
      </c>
      <c r="D95" s="351">
        <v>0.029990431114795497</v>
      </c>
      <c r="E95" s="345">
        <v>-5.8205243E-05</v>
      </c>
      <c r="F95" s="346" t="s">
        <v>357</v>
      </c>
      <c r="G95" s="347" t="s">
        <v>358</v>
      </c>
      <c r="H95" s="346" t="s">
        <v>359</v>
      </c>
      <c r="I95" s="347" t="s">
        <v>360</v>
      </c>
    </row>
    <row r="96" spans="1:9" ht="24" customHeight="1">
      <c r="A96" s="377" t="s">
        <v>361</v>
      </c>
      <c r="B96" s="377"/>
      <c r="C96" s="377"/>
      <c r="D96" s="377"/>
      <c r="E96" s="377"/>
      <c r="F96" s="377"/>
      <c r="G96" s="377"/>
      <c r="H96" s="377"/>
      <c r="I96" s="377"/>
    </row>
    <row r="97" spans="1:9" ht="12" customHeight="1">
      <c r="A97" s="335"/>
      <c r="B97" s="335"/>
      <c r="C97" s="335"/>
      <c r="D97" s="335"/>
      <c r="E97" s="335"/>
      <c r="F97" s="335"/>
      <c r="G97" s="335"/>
      <c r="H97" s="335"/>
      <c r="I97" s="335"/>
    </row>
    <row r="98" spans="1:10" ht="31.5" customHeight="1" thickBot="1">
      <c r="A98" s="374" t="s">
        <v>362</v>
      </c>
      <c r="B98" s="375"/>
      <c r="C98" s="375"/>
      <c r="D98" s="375"/>
      <c r="E98" s="375"/>
      <c r="F98" s="375"/>
      <c r="G98" s="375"/>
      <c r="H98" s="375"/>
      <c r="I98" s="375"/>
      <c r="J98" s="375"/>
    </row>
    <row r="99" ht="10.5" customHeight="1">
      <c r="A99" s="332"/>
    </row>
    <row r="100" spans="1:10" s="341" customFormat="1" ht="54" customHeight="1">
      <c r="A100" s="334"/>
      <c r="B100" s="317" t="s">
        <v>304</v>
      </c>
      <c r="C100" s="317" t="s">
        <v>305</v>
      </c>
      <c r="D100" s="317" t="s">
        <v>306</v>
      </c>
      <c r="E100" s="317" t="s">
        <v>307</v>
      </c>
      <c r="F100" s="317" t="s">
        <v>308</v>
      </c>
      <c r="G100" s="317" t="s">
        <v>309</v>
      </c>
      <c r="H100" s="317" t="s">
        <v>310</v>
      </c>
      <c r="I100" s="317" t="s">
        <v>311</v>
      </c>
      <c r="J100" s="318" t="s">
        <v>363</v>
      </c>
    </row>
    <row r="101" spans="1:10" ht="8.25" customHeight="1" thickBot="1">
      <c r="A101" s="334"/>
      <c r="B101" s="352"/>
      <c r="C101" s="352"/>
      <c r="D101" s="352"/>
      <c r="E101" s="352"/>
      <c r="F101" s="352"/>
      <c r="G101" s="352"/>
      <c r="H101" s="352"/>
      <c r="I101" s="352"/>
      <c r="J101" s="352"/>
    </row>
    <row r="102" spans="1:10" ht="10.5" customHeight="1" thickBot="1">
      <c r="A102" s="321" t="s">
        <v>364</v>
      </c>
      <c r="B102" s="353"/>
      <c r="C102" s="354"/>
      <c r="D102" s="353"/>
      <c r="E102" s="354"/>
      <c r="F102" s="353"/>
      <c r="G102" s="354"/>
      <c r="H102" s="353"/>
      <c r="I102" s="354"/>
      <c r="J102" s="355"/>
    </row>
    <row r="103" spans="1:10" ht="24.75" customHeight="1" thickBot="1">
      <c r="A103" s="324" t="s">
        <v>365</v>
      </c>
      <c r="B103" s="349">
        <v>0.052821266</v>
      </c>
      <c r="C103" s="349">
        <v>0.053640951</v>
      </c>
      <c r="D103" s="349">
        <v>0.05215748527659681</v>
      </c>
      <c r="E103" s="345">
        <v>0</v>
      </c>
      <c r="F103" s="346" t="s">
        <v>366</v>
      </c>
      <c r="G103" s="347" t="s">
        <v>367</v>
      </c>
      <c r="H103" s="346" t="s">
        <v>368</v>
      </c>
      <c r="I103" s="347" t="s">
        <v>369</v>
      </c>
      <c r="J103" s="356"/>
    </row>
    <row r="104" spans="1:10" ht="24.75" customHeight="1" thickBot="1">
      <c r="A104" s="324" t="s">
        <v>370</v>
      </c>
      <c r="B104" s="349">
        <v>0.041605207</v>
      </c>
      <c r="C104" s="349">
        <v>0.043278468</v>
      </c>
      <c r="D104" s="349">
        <v>0.05922667483206619</v>
      </c>
      <c r="E104" s="345">
        <v>0</v>
      </c>
      <c r="F104" s="346" t="s">
        <v>371</v>
      </c>
      <c r="G104" s="347" t="s">
        <v>372</v>
      </c>
      <c r="H104" s="346" t="s">
        <v>373</v>
      </c>
      <c r="I104" s="347" t="s">
        <v>374</v>
      </c>
      <c r="J104" s="356"/>
    </row>
    <row r="105" spans="1:10" ht="24.75" customHeight="1" thickBot="1">
      <c r="A105" s="324" t="s">
        <v>375</v>
      </c>
      <c r="B105" s="349">
        <v>0.081345322</v>
      </c>
      <c r="C105" s="349">
        <v>0.076277427</v>
      </c>
      <c r="D105" s="349">
        <v>0.0811465772902408</v>
      </c>
      <c r="E105" s="345">
        <v>0</v>
      </c>
      <c r="F105" s="346" t="s">
        <v>376</v>
      </c>
      <c r="G105" s="347" t="s">
        <v>377</v>
      </c>
      <c r="H105" s="346" t="s">
        <v>378</v>
      </c>
      <c r="I105" s="347" t="s">
        <v>379</v>
      </c>
      <c r="J105" s="356"/>
    </row>
    <row r="106" spans="1:10" ht="24.75" customHeight="1" thickBot="1">
      <c r="A106" s="324" t="s">
        <v>380</v>
      </c>
      <c r="B106" s="349">
        <v>0.0094132502</v>
      </c>
      <c r="C106" s="349">
        <v>0.014383527</v>
      </c>
      <c r="D106" s="349">
        <v>0.05117983005786012</v>
      </c>
      <c r="E106" s="345">
        <v>0</v>
      </c>
      <c r="F106" s="346" t="s">
        <v>381</v>
      </c>
      <c r="G106" s="347" t="s">
        <v>382</v>
      </c>
      <c r="H106" s="346" t="s">
        <v>383</v>
      </c>
      <c r="I106" s="347" t="s">
        <v>384</v>
      </c>
      <c r="J106" s="356"/>
    </row>
    <row r="107" spans="1:10" ht="24.75" customHeight="1" thickBot="1">
      <c r="A107" s="324" t="s">
        <v>385</v>
      </c>
      <c r="B107" s="349">
        <v>0.75130728</v>
      </c>
      <c r="C107" s="349">
        <v>0.7602646</v>
      </c>
      <c r="D107" s="349">
        <v>0.8550706316213552</v>
      </c>
      <c r="E107" s="345">
        <v>0.023234201</v>
      </c>
      <c r="F107" s="346" t="s">
        <v>386</v>
      </c>
      <c r="G107" s="347" t="s">
        <v>387</v>
      </c>
      <c r="H107" s="346" t="s">
        <v>388</v>
      </c>
      <c r="I107" s="347" t="s">
        <v>389</v>
      </c>
      <c r="J107" s="356"/>
    </row>
    <row r="108" spans="1:10" ht="24.75" customHeight="1" thickBot="1">
      <c r="A108" s="324" t="s">
        <v>390</v>
      </c>
      <c r="B108" s="349">
        <v>0.994033804176706</v>
      </c>
      <c r="C108" s="349">
        <v>1.2380080152803141</v>
      </c>
      <c r="D108" s="349">
        <v>1.074986315032663</v>
      </c>
      <c r="E108" s="345">
        <v>0</v>
      </c>
      <c r="F108" s="346" t="s">
        <v>521</v>
      </c>
      <c r="G108" s="347" t="s">
        <v>522</v>
      </c>
      <c r="H108" s="346" t="s">
        <v>523</v>
      </c>
      <c r="I108" s="347" t="s">
        <v>524</v>
      </c>
      <c r="J108" s="346"/>
    </row>
    <row r="109" spans="1:10" ht="24.75" customHeight="1" thickBot="1">
      <c r="A109" s="324" t="s">
        <v>391</v>
      </c>
      <c r="B109" s="349" t="s">
        <v>392</v>
      </c>
      <c r="C109" s="349" t="s">
        <v>392</v>
      </c>
      <c r="D109" s="349"/>
      <c r="E109" s="345"/>
      <c r="F109" s="346"/>
      <c r="G109" s="347"/>
      <c r="H109" s="346"/>
      <c r="I109" s="347"/>
      <c r="J109" s="357">
        <v>10</v>
      </c>
    </row>
    <row r="110" spans="1:10" ht="24.75" customHeight="1" thickBot="1">
      <c r="A110" s="325" t="s">
        <v>393</v>
      </c>
      <c r="B110" s="349">
        <v>0.447057</v>
      </c>
      <c r="C110" s="349">
        <v>0.45140687</v>
      </c>
      <c r="D110" s="349">
        <v>0.4690357903942693</v>
      </c>
      <c r="E110" s="345">
        <v>0</v>
      </c>
      <c r="F110" s="346" t="s">
        <v>394</v>
      </c>
      <c r="G110" s="347" t="s">
        <v>395</v>
      </c>
      <c r="H110" s="346" t="s">
        <v>396</v>
      </c>
      <c r="I110" s="347" t="s">
        <v>397</v>
      </c>
      <c r="J110" s="358"/>
    </row>
    <row r="111" spans="1:10" ht="12" customHeight="1" thickBot="1">
      <c r="A111" s="326" t="s">
        <v>398</v>
      </c>
      <c r="B111" s="359"/>
      <c r="C111" s="360"/>
      <c r="D111" s="359"/>
      <c r="E111" s="360"/>
      <c r="F111" s="353"/>
      <c r="G111" s="354"/>
      <c r="H111" s="353"/>
      <c r="I111" s="354"/>
      <c r="J111" s="355"/>
    </row>
    <row r="112" spans="1:10" ht="24.75" customHeight="1" thickBot="1">
      <c r="A112" s="324" t="s">
        <v>399</v>
      </c>
      <c r="B112" s="349">
        <v>-0.14189119606578635</v>
      </c>
      <c r="C112" s="349">
        <v>-0.10965565811876019</v>
      </c>
      <c r="D112" s="349">
        <v>-0.1514183490702703</v>
      </c>
      <c r="E112" s="345">
        <v>-0.86522562</v>
      </c>
      <c r="F112" s="346" t="s">
        <v>400</v>
      </c>
      <c r="G112" s="347" t="s">
        <v>381</v>
      </c>
      <c r="H112" s="346" t="s">
        <v>401</v>
      </c>
      <c r="I112" s="347" t="s">
        <v>402</v>
      </c>
      <c r="J112" s="356"/>
    </row>
    <row r="113" spans="1:10" ht="24.75" customHeight="1" thickBot="1">
      <c r="A113" s="324" t="s">
        <v>403</v>
      </c>
      <c r="B113" s="349">
        <v>0.15841296344116812</v>
      </c>
      <c r="C113" s="349">
        <v>0.10429890028261102</v>
      </c>
      <c r="D113" s="349">
        <v>0.1720706242090665</v>
      </c>
      <c r="E113" s="345">
        <v>-0.55241219</v>
      </c>
      <c r="F113" s="346" t="s">
        <v>404</v>
      </c>
      <c r="G113" s="347" t="s">
        <v>405</v>
      </c>
      <c r="H113" s="346" t="s">
        <v>406</v>
      </c>
      <c r="I113" s="347" t="s">
        <v>407</v>
      </c>
      <c r="J113" s="356"/>
    </row>
    <row r="114" spans="1:10" ht="24.75" customHeight="1" thickBot="1">
      <c r="A114" s="324" t="s">
        <v>408</v>
      </c>
      <c r="B114" s="349">
        <v>0.016521767375381784</v>
      </c>
      <c r="C114" s="349">
        <v>-0.005356757836149181</v>
      </c>
      <c r="D114" s="349">
        <v>0.020652275138796188</v>
      </c>
      <c r="E114" s="345">
        <v>-0.34152084</v>
      </c>
      <c r="F114" s="346" t="s">
        <v>409</v>
      </c>
      <c r="G114" s="347" t="s">
        <v>410</v>
      </c>
      <c r="H114" s="346" t="s">
        <v>411</v>
      </c>
      <c r="I114" s="347" t="s">
        <v>412</v>
      </c>
      <c r="J114" s="356"/>
    </row>
    <row r="115" spans="1:10" ht="24.75" customHeight="1" thickBot="1">
      <c r="A115" s="325" t="s">
        <v>413</v>
      </c>
      <c r="B115" s="361">
        <v>0.01746171</v>
      </c>
      <c r="C115" s="361">
        <v>-0.008478147</v>
      </c>
      <c r="D115" s="361"/>
      <c r="E115" s="362"/>
      <c r="F115" s="363"/>
      <c r="G115" s="364"/>
      <c r="H115" s="363"/>
      <c r="I115" s="364"/>
      <c r="J115" s="365"/>
    </row>
    <row r="116" spans="1:10" ht="12.75" customHeight="1" thickBot="1">
      <c r="A116" s="326" t="s">
        <v>414</v>
      </c>
      <c r="B116" s="366"/>
      <c r="C116" s="366"/>
      <c r="D116" s="366"/>
      <c r="E116" s="367"/>
      <c r="F116" s="358"/>
      <c r="G116" s="368"/>
      <c r="H116" s="358"/>
      <c r="I116" s="368"/>
      <c r="J116" s="356"/>
    </row>
    <row r="117" spans="1:10" ht="24.75" customHeight="1" thickBot="1">
      <c r="A117" s="324" t="s">
        <v>415</v>
      </c>
      <c r="B117" s="369">
        <v>0.0008472593543378545</v>
      </c>
      <c r="C117" s="349">
        <v>0.0019908161689292376</v>
      </c>
      <c r="D117" s="349">
        <v>0.0008503788935744358</v>
      </c>
      <c r="E117" s="345">
        <v>-0.0079043072</v>
      </c>
      <c r="F117" s="346" t="s">
        <v>416</v>
      </c>
      <c r="G117" s="347" t="s">
        <v>382</v>
      </c>
      <c r="H117" s="346" t="s">
        <v>417</v>
      </c>
      <c r="I117" s="347" t="s">
        <v>418</v>
      </c>
      <c r="J117" s="356"/>
    </row>
    <row r="118" spans="1:10" ht="24.75" customHeight="1" thickBot="1">
      <c r="A118" s="324" t="s">
        <v>419</v>
      </c>
      <c r="B118" s="369">
        <v>0.0038392150591115715</v>
      </c>
      <c r="C118" s="349">
        <v>0.004537789208871994</v>
      </c>
      <c r="D118" s="349">
        <v>0.0037352366612337863</v>
      </c>
      <c r="E118" s="345">
        <v>-0.0055176191</v>
      </c>
      <c r="F118" s="346" t="s">
        <v>420</v>
      </c>
      <c r="G118" s="347" t="s">
        <v>382</v>
      </c>
      <c r="H118" s="346" t="s">
        <v>421</v>
      </c>
      <c r="I118" s="347" t="s">
        <v>422</v>
      </c>
      <c r="J118" s="356"/>
    </row>
    <row r="119" spans="1:10" ht="24.75" customHeight="1" thickBot="1">
      <c r="A119" s="324" t="s">
        <v>423</v>
      </c>
      <c r="B119" s="369">
        <v>0.13625183081314737</v>
      </c>
      <c r="C119" s="349">
        <v>0.1178502194905353</v>
      </c>
      <c r="D119" s="349">
        <v>0.12140744393060406</v>
      </c>
      <c r="E119" s="345">
        <v>0.018505988</v>
      </c>
      <c r="F119" s="346" t="s">
        <v>424</v>
      </c>
      <c r="G119" s="347" t="s">
        <v>425</v>
      </c>
      <c r="H119" s="346" t="s">
        <v>426</v>
      </c>
      <c r="I119" s="347" t="s">
        <v>427</v>
      </c>
      <c r="J119" s="356"/>
    </row>
    <row r="120" spans="1:10" ht="24.75" customHeight="1" thickBot="1">
      <c r="A120" s="324" t="s">
        <v>428</v>
      </c>
      <c r="B120" s="369">
        <v>0.13353627245812424</v>
      </c>
      <c r="C120" s="349">
        <v>0.12333975435316377</v>
      </c>
      <c r="D120" s="349">
        <v>0.11883180713375043</v>
      </c>
      <c r="E120" s="345">
        <v>0.018505988</v>
      </c>
      <c r="F120" s="346" t="s">
        <v>429</v>
      </c>
      <c r="G120" s="347" t="s">
        <v>430</v>
      </c>
      <c r="H120" s="346" t="s">
        <v>431</v>
      </c>
      <c r="I120" s="347" t="s">
        <v>432</v>
      </c>
      <c r="J120" s="356"/>
    </row>
    <row r="121" spans="1:10" ht="24.75" customHeight="1" thickBot="1">
      <c r="A121" s="324" t="s">
        <v>433</v>
      </c>
      <c r="B121" s="369">
        <v>-0.7228338993640404</v>
      </c>
      <c r="C121" s="349">
        <v>-0.7380814879987996</v>
      </c>
      <c r="D121" s="349">
        <v>-0.6893438961010665</v>
      </c>
      <c r="E121" s="345">
        <v>-5.0339478</v>
      </c>
      <c r="F121" s="346" t="s">
        <v>434</v>
      </c>
      <c r="G121" s="347" t="s">
        <v>435</v>
      </c>
      <c r="H121" s="346" t="s">
        <v>436</v>
      </c>
      <c r="I121" s="347" t="s">
        <v>437</v>
      </c>
      <c r="J121" s="356"/>
    </row>
    <row r="122" spans="1:10" ht="24.75" customHeight="1" thickBot="1">
      <c r="A122" s="324" t="s">
        <v>438</v>
      </c>
      <c r="B122" s="369">
        <v>-1.1525119662521879</v>
      </c>
      <c r="C122" s="349">
        <v>-0.8656628466748566</v>
      </c>
      <c r="D122" s="349">
        <v>-1.0918414756513304</v>
      </c>
      <c r="E122" s="345">
        <v>-4.116577</v>
      </c>
      <c r="F122" s="346" t="s">
        <v>439</v>
      </c>
      <c r="G122" s="347" t="s">
        <v>440</v>
      </c>
      <c r="H122" s="346" t="s">
        <v>441</v>
      </c>
      <c r="I122" s="347" t="s">
        <v>442</v>
      </c>
      <c r="J122" s="356"/>
    </row>
    <row r="123" spans="1:10" ht="24.75" customHeight="1" thickBot="1">
      <c r="A123" s="325" t="s">
        <v>443</v>
      </c>
      <c r="B123" s="369">
        <v>0.3366901065596863</v>
      </c>
      <c r="C123" s="349">
        <v>0.3823397727003055</v>
      </c>
      <c r="D123" s="349">
        <v>0.2572282965010674</v>
      </c>
      <c r="E123" s="345">
        <v>-4.5961887</v>
      </c>
      <c r="F123" s="346" t="s">
        <v>444</v>
      </c>
      <c r="G123" s="347" t="s">
        <v>445</v>
      </c>
      <c r="H123" s="346" t="s">
        <v>446</v>
      </c>
      <c r="I123" s="347" t="s">
        <v>447</v>
      </c>
      <c r="J123" s="358"/>
    </row>
    <row r="124" spans="1:10" ht="10.5" customHeight="1" thickBot="1">
      <c r="A124" s="326" t="s">
        <v>448</v>
      </c>
      <c r="B124" s="359"/>
      <c r="C124" s="359"/>
      <c r="D124" s="359"/>
      <c r="E124" s="360"/>
      <c r="F124" s="353"/>
      <c r="G124" s="354"/>
      <c r="H124" s="353"/>
      <c r="I124" s="354"/>
      <c r="J124" s="355"/>
    </row>
    <row r="125" spans="1:10" ht="23.25" thickBot="1">
      <c r="A125" s="324" t="s">
        <v>449</v>
      </c>
      <c r="B125" s="349">
        <v>1.4283396</v>
      </c>
      <c r="C125" s="349">
        <v>1.5135775</v>
      </c>
      <c r="D125" s="349">
        <v>1.536410699024188</v>
      </c>
      <c r="E125" s="345">
        <v>1.0366118</v>
      </c>
      <c r="F125" s="346" t="s">
        <v>450</v>
      </c>
      <c r="G125" s="347" t="s">
        <v>451</v>
      </c>
      <c r="H125" s="346" t="s">
        <v>452</v>
      </c>
      <c r="I125" s="347" t="s">
        <v>453</v>
      </c>
      <c r="J125" s="356">
        <v>0</v>
      </c>
    </row>
    <row r="126" spans="1:10" ht="23.25" customHeight="1" thickBot="1">
      <c r="A126" s="324" t="s">
        <v>454</v>
      </c>
      <c r="B126" s="349">
        <v>0.065119286</v>
      </c>
      <c r="C126" s="349">
        <v>0.10799667</v>
      </c>
      <c r="D126" s="349">
        <v>4.81178655052409</v>
      </c>
      <c r="E126" s="345">
        <v>0.0010066539</v>
      </c>
      <c r="F126" s="346" t="s">
        <v>455</v>
      </c>
      <c r="G126" s="347" t="s">
        <v>456</v>
      </c>
      <c r="H126" s="346" t="s">
        <v>457</v>
      </c>
      <c r="I126" s="347" t="s">
        <v>458</v>
      </c>
      <c r="J126" s="356"/>
    </row>
    <row r="127" spans="1:10" ht="23.25" customHeight="1" thickBot="1">
      <c r="A127" s="324" t="s">
        <v>459</v>
      </c>
      <c r="B127" s="349">
        <v>0.23995054</v>
      </c>
      <c r="C127" s="349">
        <v>0.25954114</v>
      </c>
      <c r="D127" s="349">
        <v>0.23646247435731582</v>
      </c>
      <c r="E127" s="345">
        <v>-0.088100391</v>
      </c>
      <c r="F127" s="346" t="s">
        <v>460</v>
      </c>
      <c r="G127" s="347" t="s">
        <v>461</v>
      </c>
      <c r="H127" s="346" t="s">
        <v>462</v>
      </c>
      <c r="I127" s="347" t="s">
        <v>463</v>
      </c>
      <c r="J127" s="356"/>
    </row>
    <row r="128" spans="1:10" ht="23.25" customHeight="1" thickBot="1">
      <c r="A128" s="324" t="s">
        <v>464</v>
      </c>
      <c r="B128" s="349">
        <v>0.37947809</v>
      </c>
      <c r="C128" s="349">
        <v>0.36935371</v>
      </c>
      <c r="D128" s="349">
        <v>0.3996697033309082</v>
      </c>
      <c r="E128" s="345">
        <v>-0.0024979184</v>
      </c>
      <c r="F128" s="346" t="s">
        <v>465</v>
      </c>
      <c r="G128" s="347" t="s">
        <v>466</v>
      </c>
      <c r="H128" s="346" t="s">
        <v>467</v>
      </c>
      <c r="I128" s="347" t="s">
        <v>468</v>
      </c>
      <c r="J128" s="356"/>
    </row>
    <row r="129" spans="1:10" ht="23.25" customHeight="1" thickBot="1">
      <c r="A129" s="324" t="s">
        <v>469</v>
      </c>
      <c r="B129" s="349">
        <v>0.81770688</v>
      </c>
      <c r="C129" s="349">
        <v>0.80860693</v>
      </c>
      <c r="D129" s="349">
        <v>0.883964775773865</v>
      </c>
      <c r="E129" s="345">
        <v>0.00017525412</v>
      </c>
      <c r="F129" s="346" t="s">
        <v>470</v>
      </c>
      <c r="G129" s="347" t="s">
        <v>471</v>
      </c>
      <c r="H129" s="346" t="s">
        <v>472</v>
      </c>
      <c r="I129" s="347" t="s">
        <v>473</v>
      </c>
      <c r="J129" s="356"/>
    </row>
    <row r="130" spans="1:10" ht="23.25" customHeight="1" thickBot="1">
      <c r="A130" s="324" t="s">
        <v>474</v>
      </c>
      <c r="B130" s="349">
        <v>-0.48122748</v>
      </c>
      <c r="C130" s="349">
        <v>-0.43917207</v>
      </c>
      <c r="D130" s="349">
        <v>-0.4815757776547892</v>
      </c>
      <c r="E130" s="345">
        <v>-0.80001051</v>
      </c>
      <c r="F130" s="346" t="s">
        <v>475</v>
      </c>
      <c r="G130" s="347" t="s">
        <v>476</v>
      </c>
      <c r="H130" s="346" t="s">
        <v>477</v>
      </c>
      <c r="I130" s="347" t="s">
        <v>478</v>
      </c>
      <c r="J130" s="358"/>
    </row>
    <row r="131" spans="1:10" ht="23.25" customHeight="1" thickBot="1">
      <c r="A131" s="324" t="s">
        <v>479</v>
      </c>
      <c r="B131" s="349">
        <v>0.024261003</v>
      </c>
      <c r="C131" s="349">
        <v>0.031547004</v>
      </c>
      <c r="D131" s="349">
        <v>0.024250314498866058</v>
      </c>
      <c r="E131" s="345">
        <v>-0.61145949</v>
      </c>
      <c r="F131" s="346" t="s">
        <v>480</v>
      </c>
      <c r="G131" s="347" t="s">
        <v>481</v>
      </c>
      <c r="H131" s="346" t="s">
        <v>482</v>
      </c>
      <c r="I131" s="347" t="s">
        <v>483</v>
      </c>
      <c r="J131" s="346"/>
    </row>
    <row r="132" spans="1:10" ht="23.25" customHeight="1" thickBot="1">
      <c r="A132" s="324" t="s">
        <v>484</v>
      </c>
      <c r="B132" s="349">
        <v>-0.55947338</v>
      </c>
      <c r="C132" s="349">
        <v>-0.50061925</v>
      </c>
      <c r="D132" s="349">
        <v>-0.5598707674856273</v>
      </c>
      <c r="E132" s="345">
        <v>-0.85160624</v>
      </c>
      <c r="F132" s="346" t="s">
        <v>485</v>
      </c>
      <c r="G132" s="347" t="s">
        <v>486</v>
      </c>
      <c r="H132" s="346" t="s">
        <v>487</v>
      </c>
      <c r="I132" s="347" t="s">
        <v>488</v>
      </c>
      <c r="J132" s="346"/>
    </row>
    <row r="133" spans="1:10" ht="23.25" customHeight="1" thickBot="1">
      <c r="A133" s="325" t="s">
        <v>489</v>
      </c>
      <c r="B133" s="351">
        <v>-0.15156799</v>
      </c>
      <c r="C133" s="351">
        <v>-0.13750581</v>
      </c>
      <c r="D133" s="351">
        <v>-0.15169294058671653</v>
      </c>
      <c r="E133" s="362">
        <v>-1.7049689</v>
      </c>
      <c r="F133" s="363" t="s">
        <v>490</v>
      </c>
      <c r="G133" s="364" t="s">
        <v>491</v>
      </c>
      <c r="H133" s="363" t="s">
        <v>492</v>
      </c>
      <c r="I133" s="364" t="s">
        <v>493</v>
      </c>
      <c r="J133" s="363"/>
    </row>
    <row r="134" spans="1:10" ht="10.5" customHeight="1" thickBot="1">
      <c r="A134" s="326" t="s">
        <v>494</v>
      </c>
      <c r="B134" s="366"/>
      <c r="C134" s="367"/>
      <c r="D134" s="366"/>
      <c r="E134" s="367"/>
      <c r="F134" s="358"/>
      <c r="G134" s="368"/>
      <c r="H134" s="358"/>
      <c r="I134" s="368"/>
      <c r="J134" s="358"/>
    </row>
    <row r="135" spans="1:10" ht="24.75" customHeight="1" thickBot="1">
      <c r="A135" s="324" t="s">
        <v>495</v>
      </c>
      <c r="B135" s="369">
        <v>0.1722817623770269</v>
      </c>
      <c r="C135" s="349">
        <v>0.15673948427192363</v>
      </c>
      <c r="D135" s="349">
        <v>0.17574850677214082</v>
      </c>
      <c r="E135" s="345">
        <v>0.10622051</v>
      </c>
      <c r="F135" s="346" t="s">
        <v>496</v>
      </c>
      <c r="G135" s="347" t="s">
        <v>497</v>
      </c>
      <c r="H135" s="346" t="s">
        <v>498</v>
      </c>
      <c r="I135" s="347" t="s">
        <v>499</v>
      </c>
      <c r="J135" s="346">
        <v>0</v>
      </c>
    </row>
    <row r="136" spans="1:13" ht="24.75" customHeight="1" thickBot="1">
      <c r="A136" s="324" t="s">
        <v>500</v>
      </c>
      <c r="B136" s="369">
        <v>0.16001020563075063</v>
      </c>
      <c r="C136" s="349">
        <v>0.14680990473498315</v>
      </c>
      <c r="D136" s="349">
        <v>0.1605442815287279</v>
      </c>
      <c r="E136" s="349">
        <v>0.099063411</v>
      </c>
      <c r="F136" s="346" t="s">
        <v>501</v>
      </c>
      <c r="G136" s="346" t="s">
        <v>502</v>
      </c>
      <c r="H136" s="346" t="s">
        <v>503</v>
      </c>
      <c r="I136" s="346" t="s">
        <v>504</v>
      </c>
      <c r="J136" s="346"/>
      <c r="L136" s="370"/>
      <c r="M136" s="370"/>
    </row>
    <row r="137" spans="1:10" ht="24.75" customHeight="1" thickBot="1">
      <c r="A137" s="324" t="s">
        <v>505</v>
      </c>
      <c r="B137" s="369">
        <v>0.9287704262390925</v>
      </c>
      <c r="C137" s="349">
        <v>0.9366491589431779</v>
      </c>
      <c r="D137" s="349">
        <v>0.9267581473970546</v>
      </c>
      <c r="E137" s="349">
        <v>0.78707923</v>
      </c>
      <c r="F137" s="346" t="s">
        <v>506</v>
      </c>
      <c r="G137" s="346" t="s">
        <v>507</v>
      </c>
      <c r="H137" s="346" t="s">
        <v>508</v>
      </c>
      <c r="I137" s="346" t="s">
        <v>509</v>
      </c>
      <c r="J137" s="371"/>
    </row>
    <row r="138" spans="1:10" ht="24.75" customHeight="1" thickBot="1">
      <c r="A138" s="324" t="s">
        <v>510</v>
      </c>
      <c r="B138" s="369">
        <v>0.09538207920823298</v>
      </c>
      <c r="C138" s="349">
        <v>0.09311472479176551</v>
      </c>
      <c r="D138" s="349">
        <v>0.09538207929090677</v>
      </c>
      <c r="E138" s="349">
        <v>0.067481941</v>
      </c>
      <c r="F138" s="346" t="s">
        <v>511</v>
      </c>
      <c r="G138" s="346" t="s">
        <v>512</v>
      </c>
      <c r="H138" s="346" t="s">
        <v>513</v>
      </c>
      <c r="I138" s="346" t="s">
        <v>514</v>
      </c>
      <c r="J138" s="371"/>
    </row>
    <row r="139" spans="1:10" ht="24.75" customHeight="1" thickBot="1">
      <c r="A139" s="325" t="s">
        <v>515</v>
      </c>
      <c r="B139" s="369">
        <v>0.5356444064616563</v>
      </c>
      <c r="C139" s="351">
        <v>0.48959893258052917</v>
      </c>
      <c r="D139" s="349">
        <v>0.5131319251252747</v>
      </c>
      <c r="E139" s="349">
        <v>0.24684977</v>
      </c>
      <c r="F139" s="346" t="s">
        <v>516</v>
      </c>
      <c r="G139" s="346" t="s">
        <v>517</v>
      </c>
      <c r="H139" s="346" t="s">
        <v>518</v>
      </c>
      <c r="I139" s="346" t="s">
        <v>519</v>
      </c>
      <c r="J139" s="372"/>
    </row>
    <row r="140" spans="1:9" ht="90" customHeight="1">
      <c r="A140" s="377" t="s">
        <v>520</v>
      </c>
      <c r="B140" s="377"/>
      <c r="C140" s="377"/>
      <c r="D140" s="377"/>
      <c r="E140" s="377"/>
      <c r="F140" s="377"/>
      <c r="G140" s="377"/>
      <c r="H140" s="377"/>
      <c r="I140" s="377"/>
    </row>
    <row r="141" spans="1:9" ht="14.25">
      <c r="A141" s="373"/>
      <c r="B141" s="373"/>
      <c r="C141" s="373"/>
      <c r="D141" s="373"/>
      <c r="E141" s="373"/>
      <c r="F141" s="373"/>
      <c r="G141" s="373"/>
      <c r="H141" s="373"/>
      <c r="I141" s="373"/>
    </row>
  </sheetData>
  <sheetProtection/>
  <mergeCells count="7">
    <mergeCell ref="A141:I141"/>
    <mergeCell ref="A1:H1"/>
    <mergeCell ref="A52:J52"/>
    <mergeCell ref="A80:G80"/>
    <mergeCell ref="A96:I96"/>
    <mergeCell ref="A98:J98"/>
    <mergeCell ref="A140:I140"/>
  </mergeCells>
  <printOptions/>
  <pageMargins left="0.7" right="0.7" top="0.75" bottom="0.75" header="0.3" footer="0.3"/>
  <pageSetup horizontalDpi="600" verticalDpi="600" orientation="portrait" paperSize="9" scale="72" r:id="rId1"/>
  <rowBreaks count="2" manualBreakCount="2">
    <brk id="52" max="9" man="1"/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view="pageBreakPreview" zoomScale="115" zoomScaleSheetLayoutView="115" zoomScalePageLayoutView="0" workbookViewId="0" topLeftCell="A112">
      <selection activeCell="A136" sqref="A136"/>
    </sheetView>
  </sheetViews>
  <sheetFormatPr defaultColWidth="9.00390625" defaultRowHeight="14.25"/>
  <cols>
    <col min="1" max="1" width="37.625" style="196" customWidth="1"/>
    <col min="2" max="3" width="8.125" style="196" customWidth="1"/>
    <col min="4" max="4" width="7.00390625" style="196" customWidth="1"/>
    <col min="5" max="5" width="7.00390625" style="254" customWidth="1"/>
    <col min="6" max="8" width="5.375" style="196" customWidth="1"/>
    <col min="9" max="9" width="9.875" style="196" bestFit="1" customWidth="1"/>
    <col min="10" max="16384" width="9.00390625" style="196" customWidth="1"/>
  </cols>
  <sheetData>
    <row r="1" spans="1:8" s="193" customFormat="1" ht="31.5" customHeight="1" thickBot="1">
      <c r="A1" s="190" t="s">
        <v>114</v>
      </c>
      <c r="B1" s="191"/>
      <c r="C1" s="191"/>
      <c r="D1" s="191"/>
      <c r="E1" s="191"/>
      <c r="F1" s="192"/>
      <c r="G1" s="192"/>
      <c r="H1" s="192"/>
    </row>
    <row r="2" spans="1:8" ht="9" customHeight="1">
      <c r="A2" s="194"/>
      <c r="B2" s="189"/>
      <c r="C2" s="189"/>
      <c r="D2" s="189"/>
      <c r="E2" s="189"/>
      <c r="F2" s="195"/>
      <c r="G2" s="195"/>
      <c r="H2" s="195"/>
    </row>
    <row r="3" spans="1:8" ht="22.5">
      <c r="A3" s="197"/>
      <c r="B3" s="198" t="s">
        <v>152</v>
      </c>
      <c r="C3" s="199" t="s">
        <v>153</v>
      </c>
      <c r="D3" s="198" t="s">
        <v>3</v>
      </c>
      <c r="E3" s="198" t="s">
        <v>0</v>
      </c>
      <c r="F3" s="201"/>
      <c r="G3" s="201"/>
      <c r="H3" s="201"/>
    </row>
    <row r="4" spans="1:8" ht="9" customHeight="1" thickBot="1">
      <c r="A4" s="202"/>
      <c r="B4" s="203"/>
      <c r="C4" s="203"/>
      <c r="D4" s="203"/>
      <c r="E4" s="203"/>
      <c r="F4" s="204"/>
      <c r="G4" s="204"/>
      <c r="H4" s="204"/>
    </row>
    <row r="5" spans="1:10" ht="12" customHeight="1" thickBot="1">
      <c r="A5" s="289" t="s">
        <v>115</v>
      </c>
      <c r="B5" s="303">
        <v>157960.93057000003</v>
      </c>
      <c r="C5" s="303">
        <v>136402.88921</v>
      </c>
      <c r="D5" s="307">
        <f>B5/C5-1</f>
        <v>0.15804680886788414</v>
      </c>
      <c r="E5" s="307">
        <v>0.7000382919958128</v>
      </c>
      <c r="F5" s="208"/>
      <c r="G5" s="209"/>
      <c r="H5" s="209"/>
      <c r="J5" s="308"/>
    </row>
    <row r="6" spans="1:10" s="292" customFormat="1" ht="12" customHeight="1" thickBot="1">
      <c r="A6" s="240" t="s">
        <v>219</v>
      </c>
      <c r="B6" s="304">
        <v>-71657.256</v>
      </c>
      <c r="C6" s="304">
        <v>-175723.17</v>
      </c>
      <c r="D6" s="305">
        <f aca="true" t="shared" si="0" ref="D6:D26">B6/C6-1</f>
        <v>-0.5922150960513631</v>
      </c>
      <c r="E6" s="305">
        <v>0.6684784478424677</v>
      </c>
      <c r="F6" s="290"/>
      <c r="G6" s="291"/>
      <c r="H6" s="290"/>
      <c r="J6" s="308"/>
    </row>
    <row r="7" spans="1:10" s="284" customFormat="1" ht="12" customHeight="1" thickBot="1">
      <c r="A7" s="283" t="s">
        <v>210</v>
      </c>
      <c r="B7" s="304">
        <v>1094149.292</v>
      </c>
      <c r="C7" s="304">
        <v>1037530.91</v>
      </c>
      <c r="D7" s="305">
        <f t="shared" si="0"/>
        <v>0.05457030865711743</v>
      </c>
      <c r="E7" s="305">
        <v>0.5232558336008009</v>
      </c>
      <c r="F7" s="297"/>
      <c r="G7" s="298"/>
      <c r="H7" s="297"/>
      <c r="J7" s="308"/>
    </row>
    <row r="8" spans="1:10" s="301" customFormat="1" ht="12" customHeight="1" thickBot="1">
      <c r="A8" s="287" t="s">
        <v>217</v>
      </c>
      <c r="B8" s="304">
        <v>1063237.438</v>
      </c>
      <c r="C8" s="304">
        <v>1013844.142</v>
      </c>
      <c r="D8" s="305">
        <f t="shared" si="0"/>
        <v>0.04871882565949681</v>
      </c>
      <c r="E8" s="305">
        <v>0.5210078012274868</v>
      </c>
      <c r="F8" s="299"/>
      <c r="G8" s="300"/>
      <c r="H8" s="299"/>
      <c r="J8" s="308"/>
    </row>
    <row r="9" spans="1:10" s="301" customFormat="1" ht="12" customHeight="1" thickBot="1">
      <c r="A9" s="287" t="s">
        <v>218</v>
      </c>
      <c r="B9" s="304">
        <f>B7-B8</f>
        <v>30911.853999999817</v>
      </c>
      <c r="C9" s="304">
        <f>C7-C8</f>
        <v>23686.76800000004</v>
      </c>
      <c r="D9" s="305">
        <f t="shared" si="0"/>
        <v>0.30502624925442623</v>
      </c>
      <c r="E9" s="305">
        <v>0.7091454351464003</v>
      </c>
      <c r="F9" s="299"/>
      <c r="G9" s="300"/>
      <c r="H9" s="299"/>
      <c r="J9" s="308"/>
    </row>
    <row r="10" spans="1:10" s="284" customFormat="1" ht="12" customHeight="1" thickBot="1">
      <c r="A10" s="283" t="s">
        <v>211</v>
      </c>
      <c r="B10" s="304">
        <v>1165806.549</v>
      </c>
      <c r="C10" s="304">
        <v>1213254.08</v>
      </c>
      <c r="D10" s="305">
        <f t="shared" si="0"/>
        <v>-0.039107662427972145</v>
      </c>
      <c r="E10" s="305">
        <v>0.5261511651051043</v>
      </c>
      <c r="F10" s="297"/>
      <c r="G10" s="298"/>
      <c r="H10" s="297"/>
      <c r="J10" s="308"/>
    </row>
    <row r="11" spans="1:10" s="301" customFormat="1" ht="12" customHeight="1" thickBot="1">
      <c r="A11" s="287" t="s">
        <v>212</v>
      </c>
      <c r="B11" s="304">
        <v>738471.312</v>
      </c>
      <c r="C11" s="304">
        <v>725914.002</v>
      </c>
      <c r="D11" s="305">
        <f t="shared" si="0"/>
        <v>0.01729861934802579</v>
      </c>
      <c r="E11" s="305">
        <v>0.6214730247624383</v>
      </c>
      <c r="F11" s="299"/>
      <c r="G11" s="300"/>
      <c r="H11" s="299"/>
      <c r="J11" s="308"/>
    </row>
    <row r="12" spans="1:10" s="301" customFormat="1" ht="12" customHeight="1" thickBot="1">
      <c r="A12" s="287" t="s">
        <v>213</v>
      </c>
      <c r="B12" s="304">
        <v>83762.771</v>
      </c>
      <c r="C12" s="304">
        <v>74936.845</v>
      </c>
      <c r="D12" s="305">
        <f t="shared" si="0"/>
        <v>0.11777819042154758</v>
      </c>
      <c r="E12" s="305">
        <v>0.8331672502411321</v>
      </c>
      <c r="F12" s="299"/>
      <c r="G12" s="300"/>
      <c r="H12" s="299"/>
      <c r="J12" s="308"/>
    </row>
    <row r="13" spans="1:10" s="301" customFormat="1" ht="23.25" thickBot="1">
      <c r="A13" s="302" t="s">
        <v>214</v>
      </c>
      <c r="B13" s="304">
        <v>64657.82</v>
      </c>
      <c r="C13" s="304">
        <v>131718.139</v>
      </c>
      <c r="D13" s="305">
        <f t="shared" si="0"/>
        <v>-0.5091198487096754</v>
      </c>
      <c r="E13" s="305">
        <v>0.6364646176720854</v>
      </c>
      <c r="F13" s="299"/>
      <c r="G13" s="300"/>
      <c r="H13" s="299"/>
      <c r="J13" s="308"/>
    </row>
    <row r="14" spans="1:10" s="301" customFormat="1" ht="12" customHeight="1" thickBot="1">
      <c r="A14" s="287" t="s">
        <v>215</v>
      </c>
      <c r="B14" s="304">
        <v>265369.178</v>
      </c>
      <c r="C14" s="304">
        <v>264323.01</v>
      </c>
      <c r="D14" s="305">
        <f t="shared" si="0"/>
        <v>0.003957914976830734</v>
      </c>
      <c r="E14" s="305">
        <v>0.4997679112534043</v>
      </c>
      <c r="F14" s="299"/>
      <c r="G14" s="300"/>
      <c r="H14" s="299"/>
      <c r="J14" s="308"/>
    </row>
    <row r="15" spans="1:10" s="301" customFormat="1" ht="12" customHeight="1" thickBot="1">
      <c r="A15" s="287" t="s">
        <v>216</v>
      </c>
      <c r="B15" s="304">
        <v>13545.467</v>
      </c>
      <c r="C15" s="304">
        <v>16362.086</v>
      </c>
      <c r="D15" s="305">
        <f t="shared" si="0"/>
        <v>-0.1721430262620548</v>
      </c>
      <c r="E15" s="305">
        <v>0.9951668459710499</v>
      </c>
      <c r="F15" s="299"/>
      <c r="G15" s="300"/>
      <c r="H15" s="299"/>
      <c r="J15" s="309"/>
    </row>
    <row r="16" spans="1:10" s="296" customFormat="1" ht="12" customHeight="1" thickBot="1">
      <c r="A16" s="293" t="s">
        <v>222</v>
      </c>
      <c r="B16" s="304">
        <v>40709.064</v>
      </c>
      <c r="C16" s="304">
        <v>59761.267</v>
      </c>
      <c r="D16" s="305">
        <f t="shared" si="0"/>
        <v>-0.31880520538495283</v>
      </c>
      <c r="E16" s="305">
        <v>0.961775981407101</v>
      </c>
      <c r="F16" s="294"/>
      <c r="G16" s="295"/>
      <c r="H16" s="294"/>
      <c r="J16" s="308"/>
    </row>
    <row r="17" spans="1:10" s="284" customFormat="1" ht="12" customHeight="1" thickBot="1">
      <c r="A17" s="283" t="s">
        <v>220</v>
      </c>
      <c r="B17" s="304">
        <v>741430.786</v>
      </c>
      <c r="C17" s="304">
        <v>742058.875</v>
      </c>
      <c r="D17" s="305">
        <f t="shared" si="0"/>
        <v>-0.0008464139722067499</v>
      </c>
      <c r="E17" s="305">
        <v>0.7403941272226029</v>
      </c>
      <c r="F17" s="297"/>
      <c r="G17" s="298"/>
      <c r="H17" s="297"/>
      <c r="J17" s="308"/>
    </row>
    <row r="18" spans="1:10" s="301" customFormat="1" ht="12" customHeight="1" thickBot="1">
      <c r="A18" s="287" t="s">
        <v>217</v>
      </c>
      <c r="B18" s="304">
        <v>621024.745</v>
      </c>
      <c r="C18" s="304">
        <v>643331.958</v>
      </c>
      <c r="D18" s="305">
        <f t="shared" si="0"/>
        <v>-0.03467449848030091</v>
      </c>
      <c r="E18" s="305">
        <v>0.7401122157169528</v>
      </c>
      <c r="F18" s="299"/>
      <c r="G18" s="300"/>
      <c r="H18" s="299"/>
      <c r="J18" s="308"/>
    </row>
    <row r="19" spans="1:10" s="301" customFormat="1" ht="12" customHeight="1" thickBot="1">
      <c r="A19" s="287" t="s">
        <v>218</v>
      </c>
      <c r="B19" s="304">
        <f>B17-B18</f>
        <v>120406.04099999997</v>
      </c>
      <c r="C19" s="304">
        <f>C17-C18</f>
        <v>98726.91700000002</v>
      </c>
      <c r="D19" s="305">
        <f t="shared" si="0"/>
        <v>0.21958676173388403</v>
      </c>
      <c r="E19" s="305">
        <v>0.7871199721442947</v>
      </c>
      <c r="F19" s="299"/>
      <c r="G19" s="300"/>
      <c r="H19" s="299"/>
      <c r="J19" s="308"/>
    </row>
    <row r="20" spans="1:10" s="284" customFormat="1" ht="12" customHeight="1" thickBot="1">
      <c r="A20" s="283" t="s">
        <v>221</v>
      </c>
      <c r="B20" s="304">
        <v>700721.722</v>
      </c>
      <c r="C20" s="304">
        <v>682297.608</v>
      </c>
      <c r="D20" s="305">
        <f t="shared" si="0"/>
        <v>0.027003046447731327</v>
      </c>
      <c r="E20" s="305">
        <v>0.7518805014392954</v>
      </c>
      <c r="F20" s="297"/>
      <c r="G20" s="298"/>
      <c r="H20" s="297"/>
      <c r="J20" s="308"/>
    </row>
    <row r="21" spans="1:10" s="301" customFormat="1" ht="12" customHeight="1" thickBot="1">
      <c r="A21" s="287" t="s">
        <v>212</v>
      </c>
      <c r="B21" s="304">
        <v>311277.706</v>
      </c>
      <c r="C21" s="304">
        <v>300433.796</v>
      </c>
      <c r="D21" s="305">
        <f t="shared" si="0"/>
        <v>0.036094174970914494</v>
      </c>
      <c r="E21" s="305">
        <v>0.7870142799046888</v>
      </c>
      <c r="F21" s="299"/>
      <c r="G21" s="300"/>
      <c r="H21" s="299"/>
      <c r="J21" s="308"/>
    </row>
    <row r="22" spans="1:10" s="301" customFormat="1" ht="12" customHeight="1" thickBot="1">
      <c r="A22" s="287" t="s">
        <v>213</v>
      </c>
      <c r="B22" s="304">
        <v>-4050.236</v>
      </c>
      <c r="C22" s="304">
        <v>-2370.35</v>
      </c>
      <c r="D22" s="305">
        <f t="shared" si="0"/>
        <v>0.7087079967093468</v>
      </c>
      <c r="E22" s="305">
        <v>1.047871084207635</v>
      </c>
      <c r="F22" s="299"/>
      <c r="G22" s="300"/>
      <c r="H22" s="299"/>
      <c r="J22" s="308"/>
    </row>
    <row r="23" spans="1:10" s="301" customFormat="1" ht="12" customHeight="1" thickBot="1">
      <c r="A23" s="287" t="s">
        <v>215</v>
      </c>
      <c r="B23" s="304">
        <v>307441.559</v>
      </c>
      <c r="C23" s="304">
        <v>301035.108</v>
      </c>
      <c r="D23" s="305">
        <f t="shared" si="0"/>
        <v>0.021281408147251657</v>
      </c>
      <c r="E23" s="305">
        <v>0.6931854002816746</v>
      </c>
      <c r="F23" s="299"/>
      <c r="G23" s="300"/>
      <c r="H23" s="299"/>
      <c r="J23" s="308"/>
    </row>
    <row r="24" spans="1:10" s="301" customFormat="1" ht="12" customHeight="1" thickBot="1">
      <c r="A24" s="287" t="s">
        <v>216</v>
      </c>
      <c r="B24" s="304">
        <v>86052.693</v>
      </c>
      <c r="C24" s="304">
        <v>83199.055</v>
      </c>
      <c r="D24" s="305">
        <f t="shared" si="0"/>
        <v>0.034298923226952605</v>
      </c>
      <c r="E24" s="305">
        <v>0.8602171235130417</v>
      </c>
      <c r="F24" s="299"/>
      <c r="G24" s="300"/>
      <c r="H24" s="299"/>
      <c r="J24" s="308"/>
    </row>
    <row r="25" spans="1:10" s="296" customFormat="1" ht="12" customHeight="1" thickBot="1">
      <c r="A25" s="293" t="s">
        <v>223</v>
      </c>
      <c r="B25" s="304">
        <v>202335.98798</v>
      </c>
      <c r="C25" s="304">
        <v>200803.34180999998</v>
      </c>
      <c r="D25" s="305">
        <f t="shared" si="0"/>
        <v>0.007632573024856315</v>
      </c>
      <c r="E25" s="305">
        <v>0.7228274191858373</v>
      </c>
      <c r="F25" s="294"/>
      <c r="G25" s="295"/>
      <c r="H25" s="294"/>
      <c r="J25" s="308"/>
    </row>
    <row r="26" spans="1:10" s="296" customFormat="1" ht="12" customHeight="1" thickBot="1">
      <c r="A26" s="293" t="s">
        <v>224</v>
      </c>
      <c r="B26" s="304">
        <v>33526.625700000004</v>
      </c>
      <c r="C26" s="304">
        <v>82232.30616000001</v>
      </c>
      <c r="D26" s="305">
        <f t="shared" si="0"/>
        <v>-0.592293743595528</v>
      </c>
      <c r="E26" s="305">
        <v>0.533800424478745</v>
      </c>
      <c r="F26" s="294"/>
      <c r="G26" s="295"/>
      <c r="H26" s="294"/>
      <c r="J26" s="308"/>
    </row>
    <row r="27" spans="1:10" ht="12" customHeight="1" thickBot="1">
      <c r="A27" s="210" t="s">
        <v>116</v>
      </c>
      <c r="B27" s="305">
        <v>0.02290509011568833</v>
      </c>
      <c r="C27" s="305">
        <v>0.019918004192309376</v>
      </c>
      <c r="D27" s="111">
        <f>B27-C27</f>
        <v>0.0029870859233789536</v>
      </c>
      <c r="E27" s="111"/>
      <c r="F27" s="212"/>
      <c r="G27" s="213"/>
      <c r="H27" s="212"/>
      <c r="J27" s="308"/>
    </row>
    <row r="28" spans="1:8" ht="12" customHeight="1" thickBot="1">
      <c r="A28" s="214" t="s">
        <v>117</v>
      </c>
      <c r="B28" s="306">
        <v>0.11405497766607262</v>
      </c>
      <c r="C28" s="306">
        <v>0.09463634431402959</v>
      </c>
      <c r="D28" s="112">
        <v>0.019418633352043024</v>
      </c>
      <c r="E28" s="112"/>
      <c r="F28" s="212"/>
      <c r="G28" s="212"/>
      <c r="H28" s="212"/>
    </row>
    <row r="29" spans="1:8" ht="21" customHeight="1">
      <c r="A29" s="378" t="s">
        <v>225</v>
      </c>
      <c r="B29" s="378"/>
      <c r="C29" s="378"/>
      <c r="D29" s="378"/>
      <c r="E29" s="378"/>
      <c r="F29" s="379"/>
      <c r="G29" s="379"/>
      <c r="H29" s="379"/>
    </row>
    <row r="30" spans="1:8" ht="10.5" customHeight="1">
      <c r="A30" s="310"/>
      <c r="B30" s="310"/>
      <c r="C30" s="310"/>
      <c r="D30" s="310"/>
      <c r="E30" s="310"/>
      <c r="F30" s="310"/>
      <c r="G30" s="310"/>
      <c r="H30" s="310"/>
    </row>
    <row r="31" spans="1:8" s="193" customFormat="1" ht="21" customHeight="1" thickBot="1">
      <c r="A31" s="190" t="s">
        <v>118</v>
      </c>
      <c r="B31" s="191"/>
      <c r="C31" s="191"/>
      <c r="D31" s="191"/>
      <c r="E31" s="191"/>
      <c r="F31" s="191"/>
      <c r="G31" s="191"/>
      <c r="H31" s="191"/>
    </row>
    <row r="32" spans="1:8" ht="7.5" customHeight="1">
      <c r="A32" s="194"/>
      <c r="B32" s="189"/>
      <c r="C32" s="189"/>
      <c r="D32" s="189"/>
      <c r="E32" s="189"/>
      <c r="F32" s="189"/>
      <c r="G32" s="189"/>
      <c r="H32" s="195"/>
    </row>
    <row r="33" spans="1:8" ht="45">
      <c r="A33" s="216"/>
      <c r="B33" s="217" t="s">
        <v>154</v>
      </c>
      <c r="C33" s="217" t="s">
        <v>155</v>
      </c>
      <c r="D33" s="217" t="s">
        <v>3</v>
      </c>
      <c r="E33" s="200" t="s">
        <v>194</v>
      </c>
      <c r="F33" s="198" t="s">
        <v>0</v>
      </c>
      <c r="G33" s="217" t="s">
        <v>156</v>
      </c>
      <c r="H33" s="201" t="s">
        <v>157</v>
      </c>
    </row>
    <row r="34" spans="1:8" ht="7.5" customHeight="1" thickBot="1">
      <c r="A34" s="218"/>
      <c r="B34" s="203"/>
      <c r="C34" s="203"/>
      <c r="D34" s="203"/>
      <c r="E34" s="203"/>
      <c r="F34" s="203"/>
      <c r="G34" s="203"/>
      <c r="H34" s="203"/>
    </row>
    <row r="35" spans="1:20" ht="12" customHeight="1" thickBot="1">
      <c r="A35" s="219" t="s">
        <v>15</v>
      </c>
      <c r="B35" s="206">
        <f>B36+B42</f>
        <v>2082349.9430000002</v>
      </c>
      <c r="C35" s="206">
        <f>C36+C42</f>
        <v>2036365.1330899997</v>
      </c>
      <c r="D35" s="207">
        <f>B35/C35-1</f>
        <v>0.02258180969746948</v>
      </c>
      <c r="E35" s="220">
        <f>B35/$B$35</f>
        <v>1</v>
      </c>
      <c r="F35" s="207">
        <v>0.6030164778725798</v>
      </c>
      <c r="G35" s="206">
        <v>1612.533373106946</v>
      </c>
      <c r="H35" s="206">
        <v>1661.5944648511534</v>
      </c>
      <c r="I35" s="261"/>
      <c r="J35" s="261"/>
      <c r="K35" s="261"/>
      <c r="L35" s="261"/>
      <c r="M35" s="261"/>
      <c r="N35" s="261"/>
      <c r="O35" s="261"/>
      <c r="P35" s="261"/>
      <c r="Q35" s="260"/>
      <c r="R35" s="260"/>
      <c r="S35" s="260"/>
      <c r="T35" s="260"/>
    </row>
    <row r="36" spans="1:8" ht="12" customHeight="1" thickBot="1">
      <c r="A36" s="221" t="s">
        <v>119</v>
      </c>
      <c r="B36" s="222">
        <f>SUM(B37:B41)</f>
        <v>1169989.466</v>
      </c>
      <c r="C36" s="222">
        <f>SUM(C37:C41)</f>
        <v>1111576.196</v>
      </c>
      <c r="D36" s="211">
        <f aca="true" t="shared" si="1" ref="D36:D53">B36/C36-1</f>
        <v>0.052549946832434635</v>
      </c>
      <c r="E36" s="223">
        <f aca="true" t="shared" si="2" ref="E36:E53">B36/$B$35</f>
        <v>0.5618601570466198</v>
      </c>
      <c r="F36" s="211">
        <v>0.5317014827698726</v>
      </c>
      <c r="G36" s="222">
        <v>1301.601996917649</v>
      </c>
      <c r="H36" s="222">
        <v>1331.5418420643532</v>
      </c>
    </row>
    <row r="37" spans="1:8" ht="12" customHeight="1" thickBot="1">
      <c r="A37" s="221" t="s">
        <v>187</v>
      </c>
      <c r="B37" s="222">
        <v>42981.433000000005</v>
      </c>
      <c r="C37" s="222">
        <v>35628.058</v>
      </c>
      <c r="D37" s="211">
        <f t="shared" si="1"/>
        <v>0.20639280984666653</v>
      </c>
      <c r="E37" s="223">
        <f t="shared" si="2"/>
        <v>0.020640830876907032</v>
      </c>
      <c r="F37" s="211">
        <v>0.44764687980232065</v>
      </c>
      <c r="G37" s="222">
        <v>1046.704402660938</v>
      </c>
      <c r="H37" s="222">
        <v>1132.8917304378544</v>
      </c>
    </row>
    <row r="38" spans="1:8" ht="12" customHeight="1" thickBot="1">
      <c r="A38" s="221" t="s">
        <v>120</v>
      </c>
      <c r="B38" s="222">
        <v>592967.032</v>
      </c>
      <c r="C38" s="222">
        <v>557753.267</v>
      </c>
      <c r="D38" s="211">
        <f t="shared" si="1"/>
        <v>0.06313502238974777</v>
      </c>
      <c r="E38" s="223">
        <f t="shared" si="2"/>
        <v>0.2847585892050998</v>
      </c>
      <c r="F38" s="211">
        <v>0.7364625770618252</v>
      </c>
      <c r="G38" s="222">
        <v>2164.09634817381</v>
      </c>
      <c r="H38" s="222">
        <v>2039.1658232622578</v>
      </c>
    </row>
    <row r="39" spans="1:10" ht="12" customHeight="1" thickBot="1">
      <c r="A39" s="221" t="s">
        <v>121</v>
      </c>
      <c r="B39" s="222">
        <v>357962.509</v>
      </c>
      <c r="C39" s="222">
        <v>359397.37799999997</v>
      </c>
      <c r="D39" s="211">
        <f t="shared" si="1"/>
        <v>-0.003992430351008158</v>
      </c>
      <c r="E39" s="223">
        <f t="shared" si="2"/>
        <v>0.17190314730879985</v>
      </c>
      <c r="F39" s="211">
        <v>0.39654816252578</v>
      </c>
      <c r="G39" s="222">
        <v>996.6935344865843</v>
      </c>
      <c r="H39" s="222">
        <v>991.1405483666107</v>
      </c>
      <c r="I39" s="261"/>
      <c r="J39" s="261"/>
    </row>
    <row r="40" spans="1:8" ht="12" customHeight="1" thickBot="1">
      <c r="A40" s="221" t="s">
        <v>122</v>
      </c>
      <c r="B40" s="222">
        <v>164228.55</v>
      </c>
      <c r="C40" s="222">
        <v>145517.71000000002</v>
      </c>
      <c r="D40" s="211">
        <f t="shared" si="1"/>
        <v>0.1285811878155585</v>
      </c>
      <c r="E40" s="223">
        <f t="shared" si="2"/>
        <v>0.07886693134939614</v>
      </c>
      <c r="F40" s="211">
        <v>0.5577096842795293</v>
      </c>
      <c r="G40" s="222">
        <v>1448.3705932254197</v>
      </c>
      <c r="H40" s="222">
        <v>1590.2007624558942</v>
      </c>
    </row>
    <row r="41" spans="1:8" ht="12" customHeight="1" thickBot="1">
      <c r="A41" s="224" t="s">
        <v>186</v>
      </c>
      <c r="B41" s="222">
        <v>11849.942</v>
      </c>
      <c r="C41" s="222">
        <v>13279.783</v>
      </c>
      <c r="D41" s="211">
        <f t="shared" si="1"/>
        <v>-0.1076705093750403</v>
      </c>
      <c r="E41" s="223">
        <f t="shared" si="2"/>
        <v>0.005690658306417039</v>
      </c>
      <c r="F41" s="211">
        <v>0.8928264818276448</v>
      </c>
      <c r="G41" s="222">
        <v>4240.11313142668</v>
      </c>
      <c r="H41" s="222">
        <v>4165.126108161941</v>
      </c>
    </row>
    <row r="42" spans="1:8" ht="12" customHeight="1" thickBot="1">
      <c r="A42" s="221" t="s">
        <v>123</v>
      </c>
      <c r="B42" s="222">
        <f>SUM(B43:B53)</f>
        <v>912360.4770000002</v>
      </c>
      <c r="C42" s="222">
        <f>SUM(C43:C53)</f>
        <v>924788.9370899998</v>
      </c>
      <c r="D42" s="211">
        <f t="shared" si="1"/>
        <v>-0.013439239583799334</v>
      </c>
      <c r="E42" s="223">
        <f t="shared" si="2"/>
        <v>0.43813984295338015</v>
      </c>
      <c r="F42" s="211">
        <v>0.7363100568264376</v>
      </c>
      <c r="G42" s="222">
        <v>2286.2618788797095</v>
      </c>
      <c r="H42" s="222">
        <v>2322.8182804215717</v>
      </c>
    </row>
    <row r="43" spans="1:8" ht="12" customHeight="1" thickBot="1">
      <c r="A43" s="221" t="s">
        <v>178</v>
      </c>
      <c r="B43" s="222">
        <v>35268.049</v>
      </c>
      <c r="C43" s="222">
        <v>33111.06257000001</v>
      </c>
      <c r="D43" s="211">
        <f t="shared" si="1"/>
        <v>0.06514398097131169</v>
      </c>
      <c r="E43" s="223">
        <f t="shared" si="2"/>
        <v>0.016936658086003555</v>
      </c>
      <c r="F43" s="211">
        <v>0.5651129583138799</v>
      </c>
      <c r="G43" s="222">
        <v>1479.7492189763086</v>
      </c>
      <c r="H43" s="222">
        <v>1416.1919980586072</v>
      </c>
    </row>
    <row r="44" spans="1:8" ht="12" customHeight="1" thickBot="1">
      <c r="A44" s="221" t="s">
        <v>124</v>
      </c>
      <c r="B44" s="222">
        <v>265588.299</v>
      </c>
      <c r="C44" s="222">
        <v>275701.4158399998</v>
      </c>
      <c r="D44" s="211">
        <f t="shared" si="1"/>
        <v>-0.03668141060932684</v>
      </c>
      <c r="E44" s="223">
        <f t="shared" si="2"/>
        <v>0.12754258711068142</v>
      </c>
      <c r="F44" s="211">
        <v>0.7533165740101649</v>
      </c>
      <c r="G44" s="222">
        <v>2405.057141928091</v>
      </c>
      <c r="H44" s="222">
        <v>2436.7072278054447</v>
      </c>
    </row>
    <row r="45" spans="1:8" ht="12" customHeight="1" thickBot="1">
      <c r="A45" s="221" t="s">
        <v>125</v>
      </c>
      <c r="B45" s="222">
        <v>243119.337</v>
      </c>
      <c r="C45" s="222">
        <v>250865.23674</v>
      </c>
      <c r="D45" s="211">
        <f t="shared" si="1"/>
        <v>-0.0308767362136666</v>
      </c>
      <c r="E45" s="223">
        <f t="shared" si="2"/>
        <v>0.1167523920834088</v>
      </c>
      <c r="F45" s="211">
        <v>0.7609455698141196</v>
      </c>
      <c r="G45" s="222">
        <v>2399.298735924697</v>
      </c>
      <c r="H45" s="222">
        <v>2376.739775879438</v>
      </c>
    </row>
    <row r="46" spans="1:8" ht="12" customHeight="1" thickBot="1">
      <c r="A46" s="221" t="s">
        <v>179</v>
      </c>
      <c r="B46" s="222">
        <v>5417.322</v>
      </c>
      <c r="C46" s="222">
        <v>5889.31526</v>
      </c>
      <c r="D46" s="211">
        <f t="shared" si="1"/>
        <v>-0.0801439962308963</v>
      </c>
      <c r="E46" s="223">
        <f t="shared" si="2"/>
        <v>0.0026015425592661777</v>
      </c>
      <c r="F46" s="211">
        <v>0.854569624421673</v>
      </c>
      <c r="G46" s="222">
        <v>4358.2711668197235</v>
      </c>
      <c r="H46" s="222">
        <v>3700.409505562388</v>
      </c>
    </row>
    <row r="47" spans="1:8" ht="12" customHeight="1" thickBot="1">
      <c r="A47" s="221" t="s">
        <v>180</v>
      </c>
      <c r="B47" s="222">
        <v>8102.158</v>
      </c>
      <c r="C47" s="222">
        <v>8003.770819999999</v>
      </c>
      <c r="D47" s="211">
        <f t="shared" si="1"/>
        <v>0.012292603350679387</v>
      </c>
      <c r="E47" s="223">
        <f t="shared" si="2"/>
        <v>0.0038908724382451213</v>
      </c>
      <c r="F47" s="211">
        <v>0.8359696185568762</v>
      </c>
      <c r="G47" s="222">
        <v>2964.073461749071</v>
      </c>
      <c r="H47" s="222">
        <v>2911.162634628942</v>
      </c>
    </row>
    <row r="48" spans="1:8" ht="12" customHeight="1" thickBot="1">
      <c r="A48" s="221" t="s">
        <v>126</v>
      </c>
      <c r="B48" s="222">
        <v>231180.443</v>
      </c>
      <c r="C48" s="222">
        <v>228742.70859999998</v>
      </c>
      <c r="D48" s="211">
        <f t="shared" si="1"/>
        <v>0.010657102099209892</v>
      </c>
      <c r="E48" s="223">
        <f t="shared" si="2"/>
        <v>0.11101901665334066</v>
      </c>
      <c r="F48" s="211">
        <v>0.7970543528332128</v>
      </c>
      <c r="G48" s="222">
        <v>2906.0591996942903</v>
      </c>
      <c r="H48" s="222">
        <v>3027.920111492252</v>
      </c>
    </row>
    <row r="49" spans="1:8" ht="12" customHeight="1" thickBot="1">
      <c r="A49" s="221" t="s">
        <v>181</v>
      </c>
      <c r="B49" s="222">
        <v>63105.991</v>
      </c>
      <c r="C49" s="222">
        <v>59054.706179999994</v>
      </c>
      <c r="D49" s="211">
        <f t="shared" si="1"/>
        <v>0.06860223481006922</v>
      </c>
      <c r="E49" s="223">
        <f t="shared" si="2"/>
        <v>0.0303051805543714</v>
      </c>
      <c r="F49" s="211">
        <v>0.8386828712377078</v>
      </c>
      <c r="G49" s="222">
        <v>3141.3471778602825</v>
      </c>
      <c r="H49" s="222">
        <v>3173.8271115083876</v>
      </c>
    </row>
    <row r="50" spans="1:8" ht="12" customHeight="1" thickBot="1">
      <c r="A50" s="221" t="s">
        <v>182</v>
      </c>
      <c r="B50" s="222">
        <v>16588.589</v>
      </c>
      <c r="C50" s="222">
        <v>16451.36181</v>
      </c>
      <c r="D50" s="211">
        <f t="shared" si="1"/>
        <v>0.008341387879305273</v>
      </c>
      <c r="E50" s="223">
        <f t="shared" si="2"/>
        <v>0.007966283023544615</v>
      </c>
      <c r="F50" s="211">
        <v>0.6902052820012128</v>
      </c>
      <c r="G50" s="222">
        <v>2181.845930858537</v>
      </c>
      <c r="H50" s="222">
        <v>2136.8771293446434</v>
      </c>
    </row>
    <row r="51" spans="1:8" ht="12" customHeight="1" thickBot="1">
      <c r="A51" s="221" t="s">
        <v>183</v>
      </c>
      <c r="B51" s="222">
        <v>395.763</v>
      </c>
      <c r="C51" s="222">
        <v>2918.159</v>
      </c>
      <c r="D51" s="211">
        <f t="shared" si="1"/>
        <v>-0.8643792199122803</v>
      </c>
      <c r="E51" s="223">
        <f t="shared" si="2"/>
        <v>0.0001900559516090903</v>
      </c>
      <c r="F51" s="211">
        <v>1</v>
      </c>
      <c r="G51" s="222">
        <v>8934.702959653405</v>
      </c>
      <c r="H51" s="222">
        <v>7482.792743565585</v>
      </c>
    </row>
    <row r="52" spans="1:8" ht="12" customHeight="1" thickBot="1">
      <c r="A52" s="221" t="s">
        <v>184</v>
      </c>
      <c r="B52" s="222">
        <v>25618.5</v>
      </c>
      <c r="C52" s="222">
        <v>24387.712939999998</v>
      </c>
      <c r="D52" s="211">
        <f t="shared" si="1"/>
        <v>0.050467506445891486</v>
      </c>
      <c r="E52" s="225">
        <f t="shared" si="2"/>
        <v>0.012302687204962262</v>
      </c>
      <c r="F52" s="211">
        <v>0.7491599854712025</v>
      </c>
      <c r="G52" s="222">
        <v>2480.8174283899525</v>
      </c>
      <c r="H52" s="222">
        <v>2749.7291519717796</v>
      </c>
    </row>
    <row r="53" spans="1:8" ht="12" customHeight="1" thickBot="1">
      <c r="A53" s="226" t="s">
        <v>185</v>
      </c>
      <c r="B53" s="232">
        <v>17976.026</v>
      </c>
      <c r="C53" s="232">
        <v>19663.48733</v>
      </c>
      <c r="D53" s="215">
        <f t="shared" si="1"/>
        <v>-0.08581699175127944</v>
      </c>
      <c r="E53" s="227">
        <f t="shared" si="2"/>
        <v>0.008632567287946952</v>
      </c>
      <c r="F53" s="215">
        <v>0.9062329747894566</v>
      </c>
      <c r="G53" s="232">
        <v>3115.8090445406624</v>
      </c>
      <c r="H53" s="232">
        <v>4026.2665980142488</v>
      </c>
    </row>
    <row r="54" spans="1:8" ht="60.75" customHeight="1">
      <c r="A54" s="378" t="s">
        <v>127</v>
      </c>
      <c r="B54" s="378"/>
      <c r="C54" s="378"/>
      <c r="D54" s="378"/>
      <c r="E54" s="378"/>
      <c r="F54" s="378"/>
      <c r="G54" s="378"/>
      <c r="H54" s="378"/>
    </row>
    <row r="55" spans="1:8" s="193" customFormat="1" ht="20.25" customHeight="1" thickBot="1">
      <c r="A55" s="190" t="s">
        <v>128</v>
      </c>
      <c r="B55" s="191"/>
      <c r="C55" s="191"/>
      <c r="D55" s="191"/>
      <c r="E55" s="191"/>
      <c r="F55" s="192"/>
      <c r="G55" s="192"/>
      <c r="H55" s="192"/>
    </row>
    <row r="56" spans="1:8" ht="7.5" customHeight="1">
      <c r="A56" s="194"/>
      <c r="B56" s="189"/>
      <c r="C56" s="189"/>
      <c r="D56" s="189"/>
      <c r="E56" s="189"/>
      <c r="F56" s="228"/>
      <c r="G56" s="228"/>
      <c r="H56" s="228"/>
    </row>
    <row r="57" spans="1:8" ht="45" customHeight="1" thickBot="1">
      <c r="A57" s="216"/>
      <c r="B57" s="198" t="s">
        <v>158</v>
      </c>
      <c r="C57" s="229" t="s">
        <v>153</v>
      </c>
      <c r="D57" s="198" t="s">
        <v>3</v>
      </c>
      <c r="E57" s="200" t="s">
        <v>195</v>
      </c>
      <c r="F57" s="228"/>
      <c r="G57" s="228"/>
      <c r="H57" s="228"/>
    </row>
    <row r="58" spans="1:8" ht="7.5" customHeight="1" thickBot="1">
      <c r="A58" s="218"/>
      <c r="B58" s="230"/>
      <c r="C58" s="231"/>
      <c r="D58" s="230"/>
      <c r="E58" s="231"/>
      <c r="F58" s="228"/>
      <c r="G58" s="228"/>
      <c r="H58" s="228"/>
    </row>
    <row r="59" spans="1:8" ht="12" customHeight="1" thickBot="1">
      <c r="A59" s="205" t="s">
        <v>15</v>
      </c>
      <c r="B59" s="206">
        <v>298786.11199999996</v>
      </c>
      <c r="C59" s="206">
        <v>294101.7609027466</v>
      </c>
      <c r="D59" s="207">
        <v>0.015927654029934235</v>
      </c>
      <c r="E59" s="220">
        <v>0.14348506263531516</v>
      </c>
      <c r="F59" s="228"/>
      <c r="G59" s="228"/>
      <c r="H59" s="228"/>
    </row>
    <row r="60" spans="1:8" ht="12" customHeight="1" thickBot="1">
      <c r="A60" s="210" t="s">
        <v>129</v>
      </c>
      <c r="B60" s="222">
        <v>19380.657</v>
      </c>
      <c r="C60" s="222">
        <v>18870.078052746572</v>
      </c>
      <c r="D60" s="211">
        <v>0.027057595937135526</v>
      </c>
      <c r="E60" s="223">
        <v>0.016564813242515124</v>
      </c>
      <c r="F60" s="228"/>
      <c r="G60" s="228"/>
      <c r="H60" s="228"/>
    </row>
    <row r="61" spans="1:8" ht="12" customHeight="1" thickBot="1">
      <c r="A61" s="214" t="s">
        <v>130</v>
      </c>
      <c r="B61" s="232">
        <v>279405.45499999996</v>
      </c>
      <c r="C61" s="232">
        <v>275231.68285</v>
      </c>
      <c r="D61" s="215">
        <v>0.01516457737270982</v>
      </c>
      <c r="E61" s="233">
        <v>0.30624458428836554</v>
      </c>
      <c r="F61" s="228"/>
      <c r="G61" s="259"/>
      <c r="H61" s="228"/>
    </row>
    <row r="62" spans="1:8" ht="22.5" customHeight="1">
      <c r="A62" s="234"/>
      <c r="B62" s="234"/>
      <c r="C62" s="234"/>
      <c r="D62" s="234"/>
      <c r="E62" s="234"/>
      <c r="F62" s="228"/>
      <c r="G62" s="228"/>
      <c r="H62" s="228"/>
    </row>
    <row r="63" spans="1:8" s="193" customFormat="1" ht="26.25" customHeight="1" thickBot="1">
      <c r="A63" s="190" t="s">
        <v>131</v>
      </c>
      <c r="B63" s="191"/>
      <c r="C63" s="191"/>
      <c r="D63" s="191"/>
      <c r="E63" s="191"/>
      <c r="F63" s="191"/>
      <c r="G63" s="191"/>
      <c r="H63" s="191"/>
    </row>
    <row r="64" spans="1:8" ht="7.5" customHeight="1">
      <c r="A64" s="194"/>
      <c r="B64" s="189"/>
      <c r="C64" s="189"/>
      <c r="D64" s="189"/>
      <c r="E64" s="189"/>
      <c r="F64" s="189"/>
      <c r="G64" s="189"/>
      <c r="H64" s="195"/>
    </row>
    <row r="65" spans="1:8" ht="45" customHeight="1" thickBot="1">
      <c r="A65" s="235"/>
      <c r="B65" s="198" t="s">
        <v>158</v>
      </c>
      <c r="C65" s="229" t="s">
        <v>153</v>
      </c>
      <c r="D65" s="198" t="s">
        <v>3</v>
      </c>
      <c r="E65" s="200" t="s">
        <v>195</v>
      </c>
      <c r="F65" s="198" t="s">
        <v>0</v>
      </c>
      <c r="G65" s="217" t="s">
        <v>156</v>
      </c>
      <c r="H65" s="201" t="s">
        <v>157</v>
      </c>
    </row>
    <row r="66" spans="1:8" ht="7.5" customHeight="1" thickBot="1">
      <c r="A66" s="236"/>
      <c r="B66" s="230"/>
      <c r="C66" s="231"/>
      <c r="D66" s="230"/>
      <c r="E66" s="231"/>
      <c r="F66" s="230"/>
      <c r="G66" s="230"/>
      <c r="H66" s="230"/>
    </row>
    <row r="67" spans="1:20" ht="12" customHeight="1" thickBot="1">
      <c r="A67" s="219" t="s">
        <v>15</v>
      </c>
      <c r="B67" s="206">
        <f>B68+B74</f>
        <v>1207653.05926</v>
      </c>
      <c r="C67" s="206">
        <f>C68+C74</f>
        <v>1176498.9857475</v>
      </c>
      <c r="D67" s="207">
        <f>B67/C67-1</f>
        <v>0.026480323306616205</v>
      </c>
      <c r="E67" s="220">
        <f>B67/B35</f>
        <v>0.5799472193997125</v>
      </c>
      <c r="F67" s="207">
        <v>0.6690203337399887</v>
      </c>
      <c r="G67" s="206">
        <v>1880.2273785864686</v>
      </c>
      <c r="H67" s="206">
        <v>1715.9593640346702</v>
      </c>
      <c r="I67" s="261"/>
      <c r="J67" s="261"/>
      <c r="K67" s="261"/>
      <c r="L67" s="261"/>
      <c r="M67" s="261"/>
      <c r="N67" s="261"/>
      <c r="O67" s="261"/>
      <c r="P67" s="261"/>
      <c r="Q67" s="260"/>
      <c r="R67" s="260"/>
      <c r="S67" s="260"/>
      <c r="T67" s="260"/>
    </row>
    <row r="68" spans="1:8" ht="12" customHeight="1" thickBot="1">
      <c r="A68" s="221" t="s">
        <v>119</v>
      </c>
      <c r="B68" s="222">
        <f>SUM(B69:B73)</f>
        <v>738114.4230000002</v>
      </c>
      <c r="C68" s="222">
        <f>SUM(C69:C73)</f>
        <v>724938.9336075002</v>
      </c>
      <c r="D68" s="211">
        <f aca="true" t="shared" si="3" ref="D68:D85">B68/C68-1</f>
        <v>0.01817461965649314</v>
      </c>
      <c r="E68" s="223">
        <f aca="true" t="shared" si="4" ref="E68:E85">B68/B36</f>
        <v>0.6308727082163321</v>
      </c>
      <c r="F68" s="211">
        <v>0.6270198302168976</v>
      </c>
      <c r="G68" s="222">
        <v>1733.975076936846</v>
      </c>
      <c r="H68" s="222">
        <v>1599.520057065495</v>
      </c>
    </row>
    <row r="69" spans="1:8" ht="12" customHeight="1" thickBot="1">
      <c r="A69" s="221" t="s">
        <v>187</v>
      </c>
      <c r="B69" s="222">
        <v>5912.027</v>
      </c>
      <c r="C69" s="222">
        <v>4799.854917208859</v>
      </c>
      <c r="D69" s="211">
        <f t="shared" si="3"/>
        <v>0.231709520803157</v>
      </c>
      <c r="E69" s="223">
        <f t="shared" si="4"/>
        <v>0.13754839211619582</v>
      </c>
      <c r="F69" s="211">
        <v>0.5753798659808641</v>
      </c>
      <c r="G69" s="222">
        <v>1527.0660303799682</v>
      </c>
      <c r="H69" s="222">
        <v>1436.7392333812254</v>
      </c>
    </row>
    <row r="70" spans="1:8" ht="12" customHeight="1" thickBot="1">
      <c r="A70" s="221" t="s">
        <v>120</v>
      </c>
      <c r="B70" s="222">
        <v>549995.123</v>
      </c>
      <c r="C70" s="222">
        <v>531923.0609617947</v>
      </c>
      <c r="D70" s="211">
        <f t="shared" si="3"/>
        <v>0.03397495495970482</v>
      </c>
      <c r="E70" s="223">
        <f t="shared" si="4"/>
        <v>0.9275306944889308</v>
      </c>
      <c r="F70" s="211">
        <v>0.7126535036807585</v>
      </c>
      <c r="G70" s="222">
        <v>2174.4852952498445</v>
      </c>
      <c r="H70" s="222">
        <v>1888.9762597531567</v>
      </c>
    </row>
    <row r="71" spans="1:10" ht="12" customHeight="1" thickBot="1">
      <c r="A71" s="221" t="s">
        <v>121</v>
      </c>
      <c r="B71" s="222">
        <v>119010.565</v>
      </c>
      <c r="C71" s="222">
        <v>129678.57835999998</v>
      </c>
      <c r="D71" s="211">
        <f t="shared" si="3"/>
        <v>-0.0822650394144866</v>
      </c>
      <c r="E71" s="223">
        <f t="shared" si="4"/>
        <v>0.3324665628600787</v>
      </c>
      <c r="F71" s="211">
        <v>0.6855583989053692</v>
      </c>
      <c r="G71" s="222">
        <v>1810.115880597719</v>
      </c>
      <c r="H71" s="222">
        <v>1862.6150518639151</v>
      </c>
      <c r="I71" s="261"/>
      <c r="J71" s="261"/>
    </row>
    <row r="72" spans="1:8" ht="12" customHeight="1" thickBot="1">
      <c r="A72" s="221" t="s">
        <v>122</v>
      </c>
      <c r="B72" s="222">
        <v>44671.06</v>
      </c>
      <c r="C72" s="222">
        <v>37254.74808849654</v>
      </c>
      <c r="D72" s="211">
        <f t="shared" si="3"/>
        <v>0.1990702472040995</v>
      </c>
      <c r="E72" s="223">
        <f t="shared" si="4"/>
        <v>0.27200544606890825</v>
      </c>
      <c r="F72" s="211">
        <v>0.5630275932600814</v>
      </c>
      <c r="G72" s="222">
        <v>1799.8781093928574</v>
      </c>
      <c r="H72" s="222">
        <v>1968.1436185700568</v>
      </c>
    </row>
    <row r="73" spans="1:8" ht="12" customHeight="1" thickBot="1">
      <c r="A73" s="224" t="s">
        <v>186</v>
      </c>
      <c r="B73" s="222">
        <v>18525.648</v>
      </c>
      <c r="C73" s="222">
        <v>21282.69128</v>
      </c>
      <c r="D73" s="211">
        <f t="shared" si="3"/>
        <v>-0.12954392110131652</v>
      </c>
      <c r="E73" s="223">
        <f t="shared" si="4"/>
        <v>1.5633534746414794</v>
      </c>
      <c r="F73" s="211">
        <v>0.899372949505984</v>
      </c>
      <c r="G73" s="222">
        <v>5599.405616923345</v>
      </c>
      <c r="H73" s="222">
        <v>5636.362322383013</v>
      </c>
    </row>
    <row r="74" spans="1:8" ht="12" customHeight="1" thickBot="1">
      <c r="A74" s="221" t="s">
        <v>123</v>
      </c>
      <c r="B74" s="222">
        <f>SUM(B75:B85)</f>
        <v>469538.63625999994</v>
      </c>
      <c r="C74" s="222">
        <f>SUM(C75:C85)</f>
        <v>451560.05214</v>
      </c>
      <c r="D74" s="211">
        <f t="shared" si="3"/>
        <v>0.03981438135370308</v>
      </c>
      <c r="E74" s="223">
        <f t="shared" si="4"/>
        <v>0.5146415787364272</v>
      </c>
      <c r="F74" s="211">
        <v>0.7632344707232123</v>
      </c>
      <c r="G74" s="222">
        <v>2426.186566698839</v>
      </c>
      <c r="H74" s="222">
        <v>2262.5932539408755</v>
      </c>
    </row>
    <row r="75" spans="1:8" ht="12" customHeight="1" thickBot="1">
      <c r="A75" s="221" t="s">
        <v>178</v>
      </c>
      <c r="B75" s="222">
        <v>15177.695569999998</v>
      </c>
      <c r="C75" s="222">
        <v>13369.60037</v>
      </c>
      <c r="D75" s="211">
        <f t="shared" si="3"/>
        <v>0.13523928539084662</v>
      </c>
      <c r="E75" s="223">
        <f t="shared" si="4"/>
        <v>0.43035257124656934</v>
      </c>
      <c r="F75" s="211">
        <v>0.6974899292962956</v>
      </c>
      <c r="G75" s="222">
        <v>2072.244221814061</v>
      </c>
      <c r="H75" s="222">
        <v>2160.936791061508</v>
      </c>
    </row>
    <row r="76" spans="1:8" ht="12" customHeight="1" thickBot="1">
      <c r="A76" s="221" t="s">
        <v>124</v>
      </c>
      <c r="B76" s="222">
        <v>154111.4919</v>
      </c>
      <c r="C76" s="222">
        <v>146797.37626</v>
      </c>
      <c r="D76" s="211">
        <f t="shared" si="3"/>
        <v>0.04982456653070977</v>
      </c>
      <c r="E76" s="223">
        <f t="shared" si="4"/>
        <v>0.5802646143684214</v>
      </c>
      <c r="F76" s="211">
        <v>0.7747875439910656</v>
      </c>
      <c r="G76" s="222">
        <v>2721.4205974459037</v>
      </c>
      <c r="H76" s="222">
        <v>2532.22626287335</v>
      </c>
    </row>
    <row r="77" spans="1:8" ht="12" customHeight="1" thickBot="1">
      <c r="A77" s="221" t="s">
        <v>125</v>
      </c>
      <c r="B77" s="222">
        <v>192646.73107</v>
      </c>
      <c r="C77" s="222">
        <v>179304.00097</v>
      </c>
      <c r="D77" s="211">
        <f t="shared" si="3"/>
        <v>0.07441401211249299</v>
      </c>
      <c r="E77" s="223">
        <f t="shared" si="4"/>
        <v>0.7923957569446646</v>
      </c>
      <c r="F77" s="211">
        <v>0.7750417945360676</v>
      </c>
      <c r="G77" s="222">
        <v>2459.3287249614277</v>
      </c>
      <c r="H77" s="222">
        <v>2369.296846574107</v>
      </c>
    </row>
    <row r="78" spans="1:8" ht="12" customHeight="1" thickBot="1">
      <c r="A78" s="221" t="s">
        <v>179</v>
      </c>
      <c r="B78" s="222">
        <v>3336.03096</v>
      </c>
      <c r="C78" s="222">
        <v>2444.41605</v>
      </c>
      <c r="D78" s="211">
        <f t="shared" si="3"/>
        <v>0.36475579106101863</v>
      </c>
      <c r="E78" s="223">
        <f t="shared" si="4"/>
        <v>0.6158081354588115</v>
      </c>
      <c r="F78" s="211">
        <v>0.9670671011998042</v>
      </c>
      <c r="G78" s="222">
        <v>5397.030007175043</v>
      </c>
      <c r="H78" s="222">
        <v>4395.581026881217</v>
      </c>
    </row>
    <row r="79" spans="1:8" ht="12" customHeight="1" thickBot="1">
      <c r="A79" s="221" t="s">
        <v>180</v>
      </c>
      <c r="B79" s="222">
        <v>2664.91208</v>
      </c>
      <c r="C79" s="222">
        <v>2148.93998</v>
      </c>
      <c r="D79" s="211">
        <f t="shared" si="3"/>
        <v>0.24010540303689631</v>
      </c>
      <c r="E79" s="223">
        <f t="shared" si="4"/>
        <v>0.3289138622080685</v>
      </c>
      <c r="F79" s="211">
        <v>0.86078339965347</v>
      </c>
      <c r="G79" s="222">
        <v>3114.2917984809733</v>
      </c>
      <c r="H79" s="222">
        <v>2691.7586205325174</v>
      </c>
    </row>
    <row r="80" spans="1:8" ht="12" customHeight="1" thickBot="1">
      <c r="A80" s="221" t="s">
        <v>126</v>
      </c>
      <c r="B80" s="222">
        <v>66900.79787000001</v>
      </c>
      <c r="C80" s="222">
        <v>75763.62124000001</v>
      </c>
      <c r="D80" s="211">
        <f t="shared" si="3"/>
        <v>-0.11697993344226265</v>
      </c>
      <c r="E80" s="223">
        <f t="shared" si="4"/>
        <v>0.2893877916394511</v>
      </c>
      <c r="F80" s="211">
        <v>0.8489161497051066</v>
      </c>
      <c r="G80" s="222">
        <v>3068.5938496225963</v>
      </c>
      <c r="H80" s="222">
        <v>2408.2249926042095</v>
      </c>
    </row>
    <row r="81" spans="1:8" ht="12" customHeight="1" thickBot="1">
      <c r="A81" s="221" t="s">
        <v>181</v>
      </c>
      <c r="B81" s="222">
        <v>17407.83112</v>
      </c>
      <c r="C81" s="222">
        <v>13606.217670000002</v>
      </c>
      <c r="D81" s="211">
        <f t="shared" si="3"/>
        <v>0.2794026629738606</v>
      </c>
      <c r="E81" s="223">
        <f t="shared" si="4"/>
        <v>0.27585068935847945</v>
      </c>
      <c r="F81" s="211">
        <v>0.8509887703919774</v>
      </c>
      <c r="G81" s="222">
        <v>3246.17527489084</v>
      </c>
      <c r="H81" s="222">
        <v>3741.034810429362</v>
      </c>
    </row>
    <row r="82" spans="1:8" ht="12" customHeight="1" thickBot="1">
      <c r="A82" s="221" t="s">
        <v>182</v>
      </c>
      <c r="B82" s="222">
        <v>4109.02508</v>
      </c>
      <c r="C82" s="222">
        <v>7086.25844</v>
      </c>
      <c r="D82" s="211">
        <f t="shared" si="3"/>
        <v>-0.420141797707282</v>
      </c>
      <c r="E82" s="223">
        <f t="shared" si="4"/>
        <v>0.24770190400160016</v>
      </c>
      <c r="F82" s="211">
        <v>0.8960824059998194</v>
      </c>
      <c r="G82" s="222">
        <v>4256.811784228898</v>
      </c>
      <c r="H82" s="222">
        <v>4481.143427326705</v>
      </c>
    </row>
    <row r="83" spans="1:8" ht="12" customHeight="1" thickBot="1">
      <c r="A83" s="221" t="s">
        <v>183</v>
      </c>
      <c r="B83" s="222">
        <v>26.284</v>
      </c>
      <c r="C83" s="222">
        <v>831.809</v>
      </c>
      <c r="D83" s="211">
        <f t="shared" si="3"/>
        <v>-0.9684013998405884</v>
      </c>
      <c r="E83" s="223">
        <f t="shared" si="4"/>
        <v>0.06641348483814809</v>
      </c>
      <c r="F83" s="211">
        <v>1</v>
      </c>
      <c r="G83" s="222">
        <v>5265.070038726398</v>
      </c>
      <c r="H83" s="222">
        <v>9125.66158666105</v>
      </c>
    </row>
    <row r="84" spans="1:8" ht="12" customHeight="1" thickBot="1">
      <c r="A84" s="221" t="s">
        <v>184</v>
      </c>
      <c r="B84" s="222">
        <v>8747.59621</v>
      </c>
      <c r="C84" s="222">
        <v>8276.95015</v>
      </c>
      <c r="D84" s="211">
        <f t="shared" si="3"/>
        <v>0.05686225620194163</v>
      </c>
      <c r="E84" s="225">
        <f t="shared" si="4"/>
        <v>0.34145622148057064</v>
      </c>
      <c r="F84" s="211">
        <v>0.860472754948985</v>
      </c>
      <c r="G84" s="222">
        <v>3375.6534246542024</v>
      </c>
      <c r="H84" s="222">
        <v>3595.1527799334654</v>
      </c>
    </row>
    <row r="85" spans="1:8" ht="12" customHeight="1" thickBot="1">
      <c r="A85" s="226" t="s">
        <v>185</v>
      </c>
      <c r="B85" s="232">
        <v>4410.240400000001</v>
      </c>
      <c r="C85" s="232">
        <v>1930.86201</v>
      </c>
      <c r="D85" s="215">
        <f t="shared" si="3"/>
        <v>1.2840784981833067</v>
      </c>
      <c r="E85" s="227">
        <f t="shared" si="4"/>
        <v>0.24534012133716318</v>
      </c>
      <c r="F85" s="215">
        <v>0.9617039356856827</v>
      </c>
      <c r="G85" s="232">
        <v>4388.646000335832</v>
      </c>
      <c r="H85" s="232">
        <v>4578.893056847031</v>
      </c>
    </row>
    <row r="86" spans="1:10" ht="63" customHeight="1">
      <c r="A86" s="378" t="s">
        <v>127</v>
      </c>
      <c r="B86" s="378"/>
      <c r="C86" s="378"/>
      <c r="D86" s="378"/>
      <c r="E86" s="378"/>
      <c r="F86" s="378"/>
      <c r="G86" s="378"/>
      <c r="H86" s="378"/>
      <c r="J86" s="261"/>
    </row>
    <row r="87" spans="1:8" s="193" customFormat="1" ht="31.5" customHeight="1" thickBot="1">
      <c r="A87" s="190" t="s">
        <v>189</v>
      </c>
      <c r="B87" s="191"/>
      <c r="C87" s="191"/>
      <c r="D87" s="192"/>
      <c r="E87" s="192"/>
      <c r="F87" s="192"/>
      <c r="G87" s="192"/>
      <c r="H87" s="192"/>
    </row>
    <row r="88" spans="1:8" ht="7.5" customHeight="1">
      <c r="A88" s="194"/>
      <c r="B88" s="189"/>
      <c r="C88" s="189"/>
      <c r="D88" s="189"/>
      <c r="E88" s="189"/>
      <c r="F88" s="195"/>
      <c r="G88" s="195"/>
      <c r="H88" s="195"/>
    </row>
    <row r="89" spans="1:8" ht="23.25" thickBot="1">
      <c r="A89" s="197"/>
      <c r="B89" s="198" t="s">
        <v>190</v>
      </c>
      <c r="C89" s="229" t="s">
        <v>191</v>
      </c>
      <c r="D89" s="198" t="s">
        <v>192</v>
      </c>
      <c r="E89" s="229" t="s">
        <v>193</v>
      </c>
      <c r="F89" s="195"/>
      <c r="G89" s="195"/>
      <c r="H89" s="195"/>
    </row>
    <row r="90" spans="1:8" ht="7.5" customHeight="1" thickBot="1">
      <c r="A90" s="202"/>
      <c r="B90" s="230"/>
      <c r="C90" s="231"/>
      <c r="D90" s="230"/>
      <c r="E90" s="231"/>
      <c r="F90" s="195"/>
      <c r="G90" s="195"/>
      <c r="H90" s="195"/>
    </row>
    <row r="91" spans="1:20" ht="12" customHeight="1" thickBot="1">
      <c r="A91" s="219" t="s">
        <v>188</v>
      </c>
      <c r="B91" s="110">
        <v>0.48563602662507194</v>
      </c>
      <c r="C91" s="110">
        <v>0.4758192469056153</v>
      </c>
      <c r="D91" s="110">
        <v>0.343200744031747</v>
      </c>
      <c r="E91" s="110">
        <v>0.32918254737492275</v>
      </c>
      <c r="F91" s="207"/>
      <c r="G91" s="206"/>
      <c r="H91" s="206"/>
      <c r="I91" s="261"/>
      <c r="J91" s="261"/>
      <c r="K91" s="261"/>
      <c r="L91" s="261"/>
      <c r="M91" s="261"/>
      <c r="N91" s="261"/>
      <c r="O91" s="261"/>
      <c r="P91" s="261"/>
      <c r="Q91" s="260"/>
      <c r="R91" s="260"/>
      <c r="S91" s="260"/>
      <c r="T91" s="260"/>
    </row>
    <row r="92" spans="1:8" ht="12" customHeight="1" thickBot="1">
      <c r="A92" s="221" t="s">
        <v>178</v>
      </c>
      <c r="B92" s="211">
        <v>0.4496116177343381</v>
      </c>
      <c r="C92" s="211">
        <v>0.43715543428868564</v>
      </c>
      <c r="D92" s="211">
        <v>0.42509691848828896</v>
      </c>
      <c r="E92" s="211">
        <v>0.39911905341673704</v>
      </c>
      <c r="F92" s="195"/>
      <c r="G92" s="195"/>
      <c r="H92" s="195"/>
    </row>
    <row r="93" spans="1:8" ht="12" customHeight="1" thickBot="1">
      <c r="A93" s="221" t="s">
        <v>124</v>
      </c>
      <c r="B93" s="211">
        <v>0.5214301522123252</v>
      </c>
      <c r="C93" s="211">
        <v>0.5174727007409361</v>
      </c>
      <c r="D93" s="211">
        <v>0.33239039521119423</v>
      </c>
      <c r="E93" s="211">
        <v>0.2893097509952984</v>
      </c>
      <c r="F93" s="195"/>
      <c r="G93" s="195"/>
      <c r="H93" s="195"/>
    </row>
    <row r="94" spans="1:8" ht="12" customHeight="1" thickBot="1">
      <c r="A94" s="221" t="s">
        <v>125</v>
      </c>
      <c r="B94" s="211">
        <v>0.7736821528240436</v>
      </c>
      <c r="C94" s="211">
        <v>0.6861246838913573</v>
      </c>
      <c r="D94" s="211">
        <v>0.3170774739142457</v>
      </c>
      <c r="E94" s="211">
        <v>0.33212804860979256</v>
      </c>
      <c r="F94" s="195"/>
      <c r="G94" s="195"/>
      <c r="H94" s="195"/>
    </row>
    <row r="95" spans="1:8" ht="12" customHeight="1" thickBot="1">
      <c r="A95" s="221" t="s">
        <v>179</v>
      </c>
      <c r="B95" s="211">
        <v>0.6078352932564063</v>
      </c>
      <c r="C95" s="211">
        <v>0.4249757766619869</v>
      </c>
      <c r="D95" s="211">
        <v>0.26990368909650764</v>
      </c>
      <c r="E95" s="211">
        <v>0.29697270506753304</v>
      </c>
      <c r="F95" s="195"/>
      <c r="G95" s="195"/>
      <c r="H95" s="195"/>
    </row>
    <row r="96" spans="1:8" ht="12" customHeight="1" thickBot="1">
      <c r="A96" s="221" t="s">
        <v>180</v>
      </c>
      <c r="B96" s="211">
        <v>0.39267316086522125</v>
      </c>
      <c r="C96" s="211">
        <v>0.27961855820009257</v>
      </c>
      <c r="D96" s="211">
        <v>0.3322819749766115</v>
      </c>
      <c r="E96" s="211">
        <v>0.3318768417772936</v>
      </c>
      <c r="F96" s="195"/>
      <c r="G96" s="195"/>
      <c r="H96" s="195"/>
    </row>
    <row r="97" spans="1:8" ht="12" customHeight="1" thickBot="1">
      <c r="A97" s="221" t="s">
        <v>126</v>
      </c>
      <c r="B97" s="211">
        <v>0.2637996904493703</v>
      </c>
      <c r="C97" s="211">
        <v>0.2981820774473959</v>
      </c>
      <c r="D97" s="211">
        <v>0.35877739530602343</v>
      </c>
      <c r="E97" s="211">
        <v>0.3516902189069501</v>
      </c>
      <c r="F97" s="195"/>
      <c r="G97" s="195"/>
      <c r="H97" s="195"/>
    </row>
    <row r="98" spans="1:8" ht="12" customHeight="1" thickBot="1">
      <c r="A98" s="221" t="s">
        <v>181</v>
      </c>
      <c r="B98" s="211">
        <v>0.30110316994527064</v>
      </c>
      <c r="C98" s="211">
        <v>0.31082416313857736</v>
      </c>
      <c r="D98" s="211">
        <v>0.32066814869952837</v>
      </c>
      <c r="E98" s="211">
        <v>0.3263561854223164</v>
      </c>
      <c r="F98" s="195"/>
      <c r="G98" s="195"/>
      <c r="H98" s="195"/>
    </row>
    <row r="99" spans="1:8" ht="12" customHeight="1" thickBot="1">
      <c r="A99" s="221" t="s">
        <v>182</v>
      </c>
      <c r="B99" s="211">
        <v>0.25628486506099085</v>
      </c>
      <c r="C99" s="211">
        <v>0.18430306582256395</v>
      </c>
      <c r="D99" s="211">
        <v>0.4338179170715673</v>
      </c>
      <c r="E99" s="211">
        <v>0.44989240442866363</v>
      </c>
      <c r="F99" s="195"/>
      <c r="G99" s="195"/>
      <c r="H99" s="195"/>
    </row>
    <row r="100" spans="1:8" ht="12" customHeight="1" thickBot="1">
      <c r="A100" s="221" t="s">
        <v>183</v>
      </c>
      <c r="B100" s="211">
        <v>0.1819362473486539</v>
      </c>
      <c r="C100" s="211">
        <v>0.22358931782310829</v>
      </c>
      <c r="D100" s="211">
        <v>0.5340299959383634</v>
      </c>
      <c r="E100" s="211">
        <v>0.7470884504547373</v>
      </c>
      <c r="F100" s="195"/>
      <c r="G100" s="195"/>
      <c r="H100" s="195"/>
    </row>
    <row r="101" spans="1:8" ht="12" customHeight="1" thickBot="1">
      <c r="A101" s="221" t="s">
        <v>184</v>
      </c>
      <c r="B101" s="211">
        <v>0.3499233713837486</v>
      </c>
      <c r="C101" s="211">
        <v>0.3352997841159902</v>
      </c>
      <c r="D101" s="211">
        <v>0.4601860131747001</v>
      </c>
      <c r="E101" s="211">
        <v>0.42511910240135237</v>
      </c>
      <c r="F101" s="195"/>
      <c r="G101" s="195"/>
      <c r="H101" s="195"/>
    </row>
    <row r="102" spans="1:8" ht="12" customHeight="1" thickBot="1">
      <c r="A102" s="226" t="s">
        <v>185</v>
      </c>
      <c r="B102" s="215">
        <v>0.059819835694080885</v>
      </c>
      <c r="C102" s="215">
        <v>0.3422866757212516</v>
      </c>
      <c r="D102" s="215">
        <v>0.36243850083222184</v>
      </c>
      <c r="E102" s="215">
        <v>0.20959765600726904</v>
      </c>
      <c r="F102" s="195"/>
      <c r="G102" s="195"/>
      <c r="H102" s="195"/>
    </row>
    <row r="103" spans="1:8" ht="13.5">
      <c r="A103" s="237"/>
      <c r="B103" s="238"/>
      <c r="C103" s="238"/>
      <c r="D103" s="238"/>
      <c r="E103" s="238"/>
      <c r="F103" s="238"/>
      <c r="G103" s="238"/>
      <c r="H103" s="238"/>
    </row>
    <row r="104" spans="1:5" s="193" customFormat="1" ht="31.5" customHeight="1" thickBot="1">
      <c r="A104" s="190" t="s">
        <v>132</v>
      </c>
      <c r="B104" s="191"/>
      <c r="C104" s="191"/>
      <c r="D104" s="191"/>
      <c r="E104" s="191"/>
    </row>
    <row r="105" spans="1:5" ht="7.5" customHeight="1">
      <c r="A105" s="194"/>
      <c r="B105" s="189"/>
      <c r="C105" s="189"/>
      <c r="D105" s="189"/>
      <c r="E105" s="189"/>
    </row>
    <row r="106" spans="1:5" ht="34.5" thickBot="1">
      <c r="A106" s="216"/>
      <c r="B106" s="198" t="s">
        <v>158</v>
      </c>
      <c r="C106" s="229" t="s">
        <v>153</v>
      </c>
      <c r="D106" s="198" t="s">
        <v>3</v>
      </c>
      <c r="E106" s="229" t="s">
        <v>133</v>
      </c>
    </row>
    <row r="107" spans="1:5" ht="7.5" customHeight="1" thickBot="1">
      <c r="A107" s="218"/>
      <c r="B107" s="230"/>
      <c r="C107" s="231"/>
      <c r="D107" s="230"/>
      <c r="E107" s="231"/>
    </row>
    <row r="108" spans="1:5" ht="12" customHeight="1" thickBot="1">
      <c r="A108" s="205" t="s">
        <v>15</v>
      </c>
      <c r="B108" s="239">
        <v>4989099.949999999</v>
      </c>
      <c r="C108" s="264">
        <v>4870534.10945058</v>
      </c>
      <c r="D108" s="207">
        <v>0.024343498656412166</v>
      </c>
      <c r="E108" s="220">
        <v>1</v>
      </c>
    </row>
    <row r="109" spans="1:8" ht="12" customHeight="1" thickBot="1">
      <c r="A109" s="240" t="s">
        <v>129</v>
      </c>
      <c r="B109" s="256">
        <v>4039309.785999999</v>
      </c>
      <c r="C109" s="256">
        <v>3883440.670890579</v>
      </c>
      <c r="D109" s="211">
        <v>0.04013686015027362</v>
      </c>
      <c r="E109" s="223">
        <v>0.8096269520517422</v>
      </c>
      <c r="H109" s="257"/>
    </row>
    <row r="110" spans="1:8" s="284" customFormat="1" ht="12" customHeight="1" thickBot="1">
      <c r="A110" s="283" t="s">
        <v>200</v>
      </c>
      <c r="B110" s="256">
        <v>2790648.4349999996</v>
      </c>
      <c r="C110" s="256">
        <v>2707166.69397</v>
      </c>
      <c r="D110" s="211">
        <v>0.030837310911052684</v>
      </c>
      <c r="E110" s="223">
        <v>0.5593490735738817</v>
      </c>
      <c r="G110" s="196"/>
      <c r="H110" s="285"/>
    </row>
    <row r="111" spans="1:8" s="284" customFormat="1" ht="12" customHeight="1" thickBot="1">
      <c r="A111" s="283" t="s">
        <v>208</v>
      </c>
      <c r="B111" s="256">
        <v>73888.297</v>
      </c>
      <c r="C111" s="256">
        <v>77106.5108732</v>
      </c>
      <c r="D111" s="211">
        <v>-0.041737251974638956</v>
      </c>
      <c r="E111" s="223">
        <v>0.014809945228698017</v>
      </c>
      <c r="G111" s="196"/>
      <c r="H111" s="285"/>
    </row>
    <row r="112" spans="1:8" s="284" customFormat="1" ht="12" customHeight="1" thickBot="1">
      <c r="A112" s="287" t="s">
        <v>209</v>
      </c>
      <c r="B112" s="256">
        <v>78236.775</v>
      </c>
      <c r="C112" s="256">
        <v>72392.09661000001</v>
      </c>
      <c r="D112" s="211">
        <v>0.0807364154886574</v>
      </c>
      <c r="E112" s="223">
        <v>0.01568154091601232</v>
      </c>
      <c r="G112" s="196"/>
      <c r="H112" s="285"/>
    </row>
    <row r="113" spans="1:8" s="284" customFormat="1" ht="12" customHeight="1" thickBot="1">
      <c r="A113" s="283" t="s">
        <v>201</v>
      </c>
      <c r="B113" s="256">
        <v>63670.406</v>
      </c>
      <c r="C113" s="256">
        <v>58205.82118</v>
      </c>
      <c r="D113" s="211">
        <v>0.09388381968018145</v>
      </c>
      <c r="E113" s="223">
        <v>0.012761902274577604</v>
      </c>
      <c r="G113" s="196"/>
      <c r="H113" s="285"/>
    </row>
    <row r="114" spans="1:8" s="284" customFormat="1" ht="12" customHeight="1" thickBot="1">
      <c r="A114" s="283" t="s">
        <v>202</v>
      </c>
      <c r="B114" s="256">
        <v>91902.034</v>
      </c>
      <c r="C114" s="256">
        <v>86698.08596999996</v>
      </c>
      <c r="D114" s="211">
        <v>0.06002379374096867</v>
      </c>
      <c r="E114" s="223">
        <v>0.018420563813318677</v>
      </c>
      <c r="G114" s="196"/>
      <c r="H114" s="285"/>
    </row>
    <row r="115" spans="1:8" s="284" customFormat="1" ht="12" customHeight="1" thickBot="1">
      <c r="A115" s="283" t="s">
        <v>134</v>
      </c>
      <c r="B115" s="256">
        <v>1088009.383</v>
      </c>
      <c r="C115" s="256">
        <v>1028528.1057105788</v>
      </c>
      <c r="D115" s="211">
        <v>0.057831455415919164</v>
      </c>
      <c r="E115" s="223">
        <v>0.21807728726701497</v>
      </c>
      <c r="F115" s="286"/>
      <c r="G115" s="196"/>
      <c r="H115" s="286"/>
    </row>
    <row r="116" spans="1:8" s="284" customFormat="1" ht="12" customHeight="1" thickBot="1">
      <c r="A116" s="283" t="s">
        <v>206</v>
      </c>
      <c r="B116" s="256">
        <f>B109-SUM(B110:B115)+B111+B112</f>
        <v>5079.527999999773</v>
      </c>
      <c r="C116" s="256">
        <v>5079.527999999773</v>
      </c>
      <c r="D116" s="211">
        <v>0</v>
      </c>
      <c r="E116" s="223">
        <v>0.0010181251229492354</v>
      </c>
      <c r="F116" s="286"/>
      <c r="G116" s="196"/>
      <c r="H116" s="286"/>
    </row>
    <row r="117" spans="1:8" ht="12" customHeight="1" thickBot="1">
      <c r="A117" s="240" t="s">
        <v>130</v>
      </c>
      <c r="B117" s="256">
        <v>949790.1639999999</v>
      </c>
      <c r="C117" s="256">
        <v>987093.4385600003</v>
      </c>
      <c r="D117" s="211">
        <v>-0.03779102676887358</v>
      </c>
      <c r="E117" s="223">
        <v>0.19037304794825768</v>
      </c>
      <c r="H117" s="257"/>
    </row>
    <row r="118" spans="1:8" s="284" customFormat="1" ht="12" customHeight="1" thickBot="1">
      <c r="A118" s="283" t="s">
        <v>201</v>
      </c>
      <c r="B118" s="256">
        <v>244500.738</v>
      </c>
      <c r="C118" s="256">
        <v>251257.14937000003</v>
      </c>
      <c r="D118" s="211">
        <v>-0.026890424359828136</v>
      </c>
      <c r="E118" s="223">
        <v>0.04900698331369369</v>
      </c>
      <c r="G118" s="196"/>
      <c r="H118" s="285"/>
    </row>
    <row r="119" spans="1:8" s="284" customFormat="1" ht="12" customHeight="1" thickBot="1">
      <c r="A119" s="283" t="s">
        <v>207</v>
      </c>
      <c r="B119" s="256">
        <v>129029.33300000001</v>
      </c>
      <c r="C119" s="256">
        <v>130468.97681999997</v>
      </c>
      <c r="D119" s="211">
        <v>-0.011034376562837123</v>
      </c>
      <c r="E119" s="223">
        <v>0.025862246556114802</v>
      </c>
      <c r="G119" s="196"/>
      <c r="H119" s="285"/>
    </row>
    <row r="120" spans="1:8" s="284" customFormat="1" ht="12" customHeight="1" thickBot="1">
      <c r="A120" s="283" t="s">
        <v>203</v>
      </c>
      <c r="B120" s="256">
        <v>516577.8030000001</v>
      </c>
      <c r="C120" s="256">
        <v>540915.2279600002</v>
      </c>
      <c r="D120" s="211">
        <v>-0.04499304826707484</v>
      </c>
      <c r="E120" s="223">
        <v>0.10354128162936486</v>
      </c>
      <c r="G120" s="196"/>
      <c r="H120" s="285"/>
    </row>
    <row r="121" spans="1:8" s="284" customFormat="1" ht="12" customHeight="1" thickBot="1">
      <c r="A121" s="283" t="s">
        <v>204</v>
      </c>
      <c r="B121" s="222">
        <v>56179.177</v>
      </c>
      <c r="C121" s="222">
        <v>60514.56248</v>
      </c>
      <c r="D121" s="211">
        <v>-0.07164201974413742</v>
      </c>
      <c r="E121" s="225">
        <v>0.011260383147866182</v>
      </c>
      <c r="G121" s="196"/>
      <c r="H121" s="285"/>
    </row>
    <row r="122" spans="1:8" s="284" customFormat="1" ht="12" customHeight="1" thickBot="1">
      <c r="A122" s="288" t="s">
        <v>205</v>
      </c>
      <c r="B122" s="232">
        <v>3503.112999999801</v>
      </c>
      <c r="C122" s="232">
        <v>3937.5219300001263</v>
      </c>
      <c r="D122" s="215">
        <v>-0.11032546300010349</v>
      </c>
      <c r="E122" s="227">
        <v>0.0007021533012181489</v>
      </c>
      <c r="F122" s="286"/>
      <c r="G122" s="196"/>
      <c r="H122" s="286"/>
    </row>
    <row r="123" spans="1:8" ht="10.5" customHeight="1">
      <c r="A123" s="378"/>
      <c r="B123" s="378"/>
      <c r="C123" s="378"/>
      <c r="D123" s="378"/>
      <c r="E123" s="378"/>
      <c r="F123" s="379"/>
      <c r="G123" s="379"/>
      <c r="H123" s="379"/>
    </row>
    <row r="124" spans="1:8" s="193" customFormat="1" ht="31.5" customHeight="1">
      <c r="A124" s="241" t="s">
        <v>135</v>
      </c>
      <c r="B124" s="192"/>
      <c r="C124" s="192"/>
      <c r="D124" s="192"/>
      <c r="E124" s="192"/>
      <c r="F124" s="192"/>
      <c r="G124" s="192"/>
      <c r="H124" s="192"/>
    </row>
    <row r="125" spans="1:5" s="193" customFormat="1" ht="17.25" customHeight="1" thickBot="1">
      <c r="A125" s="241" t="s">
        <v>136</v>
      </c>
      <c r="B125" s="192"/>
      <c r="C125" s="192"/>
      <c r="D125" s="192"/>
      <c r="E125" s="192"/>
    </row>
    <row r="126" spans="1:5" ht="7.5" customHeight="1">
      <c r="A126" s="194"/>
      <c r="B126" s="189"/>
      <c r="C126" s="189"/>
      <c r="D126" s="189"/>
      <c r="E126" s="189"/>
    </row>
    <row r="127" spans="1:5" ht="34.5" thickBot="1">
      <c r="A127" s="197"/>
      <c r="B127" s="198" t="s">
        <v>158</v>
      </c>
      <c r="C127" s="229" t="s">
        <v>153</v>
      </c>
      <c r="D127" s="198" t="s">
        <v>3</v>
      </c>
      <c r="E127" s="200" t="s">
        <v>137</v>
      </c>
    </row>
    <row r="128" spans="1:5" ht="9.75" customHeight="1" thickBot="1">
      <c r="A128" s="202"/>
      <c r="B128" s="203"/>
      <c r="C128" s="203"/>
      <c r="D128" s="203"/>
      <c r="E128" s="203"/>
    </row>
    <row r="129" spans="1:5" ht="12.75" customHeight="1" thickBot="1">
      <c r="A129" s="210" t="s">
        <v>15</v>
      </c>
      <c r="B129" s="242">
        <v>4533073.307060931</v>
      </c>
      <c r="C129" s="242">
        <v>4562760.397091395</v>
      </c>
      <c r="D129" s="243">
        <v>-0.006506388117462625</v>
      </c>
      <c r="E129" s="244">
        <v>1.1620015555155225</v>
      </c>
    </row>
    <row r="130" spans="1:5" ht="23.25" thickBot="1">
      <c r="A130" s="311" t="s">
        <v>196</v>
      </c>
      <c r="B130" s="245">
        <v>2306249.089508438</v>
      </c>
      <c r="C130" s="245">
        <v>2270513.057353459</v>
      </c>
      <c r="D130" s="246">
        <v>0.015739188127212866</v>
      </c>
      <c r="E130" s="247">
        <v>0.5911806070377854</v>
      </c>
    </row>
    <row r="131" spans="1:5" ht="12" customHeight="1" thickBot="1">
      <c r="A131" s="240" t="s">
        <v>138</v>
      </c>
      <c r="B131" s="245">
        <v>497401.69759224117</v>
      </c>
      <c r="C131" s="245">
        <v>544626.0250093732</v>
      </c>
      <c r="D131" s="246">
        <v>-0.08670964156793515</v>
      </c>
      <c r="E131" s="247">
        <v>0.12750324275981909</v>
      </c>
    </row>
    <row r="132" spans="1:5" ht="12" customHeight="1" thickBot="1">
      <c r="A132" s="240" t="s">
        <v>139</v>
      </c>
      <c r="B132" s="245">
        <v>56832.92756</v>
      </c>
      <c r="C132" s="245">
        <v>166922.99563003075</v>
      </c>
      <c r="D132" s="246">
        <v>-0.6595260746100862</v>
      </c>
      <c r="E132" s="247">
        <v>0.014568471709106056</v>
      </c>
    </row>
    <row r="133" spans="1:5" ht="12" customHeight="1" thickBot="1">
      <c r="A133" s="240" t="s">
        <v>140</v>
      </c>
      <c r="B133" s="245">
        <v>565772.0071880332</v>
      </c>
      <c r="C133" s="245">
        <v>534614.7997805977</v>
      </c>
      <c r="D133" s="246">
        <v>0.05827973228616612</v>
      </c>
      <c r="E133" s="247">
        <v>0.14502919054840627</v>
      </c>
    </row>
    <row r="134" spans="1:5" ht="12" customHeight="1" thickBot="1">
      <c r="A134" s="240" t="s">
        <v>141</v>
      </c>
      <c r="B134" s="245">
        <v>581636.6003473985</v>
      </c>
      <c r="C134" s="245">
        <v>534714.9228263128</v>
      </c>
      <c r="D134" s="246">
        <v>0.0877508285594022</v>
      </c>
      <c r="E134" s="247">
        <v>0.14909589776447726</v>
      </c>
    </row>
    <row r="135" spans="1:5" ht="12" customHeight="1" thickBot="1">
      <c r="A135" s="240" t="s">
        <v>142</v>
      </c>
      <c r="B135" s="245">
        <v>279310.2717617</v>
      </c>
      <c r="C135" s="245">
        <v>295234.32745000004</v>
      </c>
      <c r="D135" s="246">
        <v>-0.053937005990595366</v>
      </c>
      <c r="E135" s="247">
        <v>0.071597997268875</v>
      </c>
    </row>
    <row r="136" spans="1:5" ht="12" customHeight="1" thickBot="1">
      <c r="A136" s="240" t="s">
        <v>143</v>
      </c>
      <c r="B136" s="248">
        <v>132326.92319</v>
      </c>
      <c r="C136" s="248">
        <v>130151.30458</v>
      </c>
      <c r="D136" s="246">
        <v>0.01671607224392213</v>
      </c>
      <c r="E136" s="247">
        <v>0.033920495030127305</v>
      </c>
    </row>
    <row r="137" spans="1:5" ht="12" customHeight="1" thickBot="1">
      <c r="A137" s="240" t="s">
        <v>64</v>
      </c>
      <c r="B137" s="248">
        <v>87387.87091312096</v>
      </c>
      <c r="C137" s="248">
        <v>70193.3637716237</v>
      </c>
      <c r="D137" s="249">
        <v>0.24495915593160822</v>
      </c>
      <c r="E137" s="249">
        <v>0.02240088237180395</v>
      </c>
    </row>
    <row r="138" spans="1:5" ht="12" customHeight="1" thickBot="1">
      <c r="A138" s="312" t="s">
        <v>144</v>
      </c>
      <c r="B138" s="250">
        <v>26155.91899999883</v>
      </c>
      <c r="C138" s="250">
        <v>15789.600689996965</v>
      </c>
      <c r="D138" s="251">
        <v>0.6565282120509317</v>
      </c>
      <c r="E138" s="252">
        <v>0.006704771025122123</v>
      </c>
    </row>
    <row r="139" spans="1:5" ht="11.25" customHeight="1">
      <c r="A139" s="253" t="s">
        <v>145</v>
      </c>
      <c r="B139" s="234"/>
      <c r="C139" s="234"/>
      <c r="D139" s="234"/>
      <c r="E139" s="234"/>
    </row>
    <row r="140" spans="1:8" ht="21" customHeight="1">
      <c r="A140" s="379"/>
      <c r="B140" s="379"/>
      <c r="C140" s="379"/>
      <c r="D140" s="379"/>
      <c r="E140" s="379"/>
      <c r="F140" s="379"/>
      <c r="G140" s="379"/>
      <c r="H140" s="379"/>
    </row>
  </sheetData>
  <sheetProtection/>
  <mergeCells count="5">
    <mergeCell ref="A123:H123"/>
    <mergeCell ref="A140:H140"/>
    <mergeCell ref="A29:H29"/>
    <mergeCell ref="A54:H54"/>
    <mergeCell ref="A86:H86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115" zoomScaleSheetLayoutView="115" zoomScalePageLayoutView="0" workbookViewId="0" topLeftCell="A4">
      <selection activeCell="B17" sqref="B17:D22"/>
    </sheetView>
  </sheetViews>
  <sheetFormatPr defaultColWidth="8.00390625" defaultRowHeight="14.25"/>
  <cols>
    <col min="1" max="1" width="27.75390625" style="3" customWidth="1"/>
    <col min="2" max="3" width="11.00390625" style="3" customWidth="1"/>
    <col min="4" max="4" width="11.00390625" style="32" customWidth="1"/>
    <col min="5" max="13" width="11.00390625" style="3" customWidth="1"/>
    <col min="14" max="16384" width="8.00390625" style="3" customWidth="1"/>
  </cols>
  <sheetData>
    <row r="1" spans="1:8" ht="16.5" thickBot="1">
      <c r="A1" s="8" t="s">
        <v>159</v>
      </c>
      <c r="B1" s="9"/>
      <c r="C1" s="9"/>
      <c r="D1" s="165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22.5">
      <c r="A3" s="2"/>
      <c r="B3" s="1" t="s">
        <v>6</v>
      </c>
      <c r="C3" s="1" t="s">
        <v>160</v>
      </c>
      <c r="D3" s="1" t="s">
        <v>102</v>
      </c>
      <c r="E3" s="9"/>
      <c r="F3" s="9"/>
    </row>
    <row r="4" spans="1:6" ht="9" customHeight="1" thickBot="1">
      <c r="A4" s="6"/>
      <c r="B4" s="2"/>
      <c r="C4" s="2"/>
      <c r="D4" s="2"/>
      <c r="E4" s="9"/>
      <c r="F4" s="9"/>
    </row>
    <row r="5" spans="1:6" ht="12" customHeight="1" thickBot="1">
      <c r="A5" s="19" t="s">
        <v>7</v>
      </c>
      <c r="B5" s="65">
        <v>0.325788787551838</v>
      </c>
      <c r="C5" s="62">
        <v>1869509.5780582647</v>
      </c>
      <c r="D5" s="62">
        <v>457482</v>
      </c>
      <c r="E5" s="9"/>
      <c r="F5" s="9"/>
    </row>
    <row r="6" spans="1:6" ht="12" customHeight="1" thickBot="1">
      <c r="A6" s="20" t="s">
        <v>50</v>
      </c>
      <c r="B6" s="66">
        <v>0.26110093995144557</v>
      </c>
      <c r="C6" s="63">
        <v>1498304.1980889973</v>
      </c>
      <c r="D6" s="63">
        <v>359303</v>
      </c>
      <c r="E6" s="9"/>
      <c r="F6" s="9"/>
    </row>
    <row r="7" spans="1:6" ht="12" customHeight="1" thickBot="1">
      <c r="A7" s="20" t="s">
        <v>8</v>
      </c>
      <c r="B7" s="66">
        <v>0.15075483304067094</v>
      </c>
      <c r="C7" s="63">
        <v>865093.014483392</v>
      </c>
      <c r="D7" s="63">
        <v>215601</v>
      </c>
      <c r="E7" s="9"/>
      <c r="F7" s="9"/>
    </row>
    <row r="8" spans="1:6" ht="12" customHeight="1" thickBot="1">
      <c r="A8" s="20" t="s">
        <v>9</v>
      </c>
      <c r="B8" s="66">
        <v>0.10870714989585914</v>
      </c>
      <c r="C8" s="63">
        <v>623806.1765750219</v>
      </c>
      <c r="D8" s="63">
        <v>146191</v>
      </c>
      <c r="E8" s="9"/>
      <c r="F8" s="9"/>
    </row>
    <row r="9" spans="1:6" ht="12" customHeight="1" thickBot="1">
      <c r="A9" s="20" t="s">
        <v>10</v>
      </c>
      <c r="B9" s="66">
        <v>0.09850708244185831</v>
      </c>
      <c r="C9" s="63">
        <v>565274.0093221487</v>
      </c>
      <c r="D9" s="63">
        <v>178730</v>
      </c>
      <c r="E9" s="9"/>
      <c r="F9" s="9"/>
    </row>
    <row r="10" spans="1:6" ht="12" customHeight="1" thickBot="1">
      <c r="A10" s="21" t="s">
        <v>67</v>
      </c>
      <c r="B10" s="67">
        <v>0.0551412071183282</v>
      </c>
      <c r="C10" s="64">
        <v>316422.8444694599</v>
      </c>
      <c r="D10" s="64">
        <v>98567</v>
      </c>
      <c r="E10" s="9"/>
      <c r="F10" s="9"/>
    </row>
    <row r="11" spans="1:6" ht="12.75">
      <c r="A11" s="12" t="s">
        <v>11</v>
      </c>
      <c r="B11" s="9"/>
      <c r="C11" s="9"/>
      <c r="D11" s="165"/>
      <c r="E11" s="9"/>
      <c r="F11" s="9"/>
    </row>
    <row r="12" spans="1:6" ht="12.75">
      <c r="A12" s="12"/>
      <c r="B12" s="9"/>
      <c r="C12" s="9"/>
      <c r="D12" s="165"/>
      <c r="E12" s="9"/>
      <c r="F12" s="9"/>
    </row>
    <row r="13" spans="1:8" ht="16.5" thickBot="1">
      <c r="A13" s="8" t="s">
        <v>198</v>
      </c>
      <c r="B13" s="9"/>
      <c r="C13" s="9"/>
      <c r="D13" s="9"/>
      <c r="E13" s="9"/>
      <c r="F13" s="9"/>
      <c r="G13" s="7"/>
      <c r="H13" s="7"/>
    </row>
    <row r="14" spans="1:6" ht="9" customHeight="1">
      <c r="A14" s="5"/>
      <c r="B14" s="5"/>
      <c r="C14" s="5"/>
      <c r="D14" s="5"/>
      <c r="E14" s="5"/>
      <c r="F14" s="5"/>
    </row>
    <row r="15" spans="1:6" ht="21" customHeight="1">
      <c r="A15" s="2"/>
      <c r="B15" s="1" t="s">
        <v>12</v>
      </c>
      <c r="C15" s="1" t="s">
        <v>13</v>
      </c>
      <c r="D15" s="1" t="s">
        <v>14</v>
      </c>
      <c r="E15" s="1" t="s">
        <v>4</v>
      </c>
      <c r="F15" s="1" t="s">
        <v>5</v>
      </c>
    </row>
    <row r="16" spans="1:6" ht="9" customHeight="1" thickBot="1">
      <c r="A16" s="6"/>
      <c r="B16" s="6"/>
      <c r="C16" s="6"/>
      <c r="D16" s="6"/>
      <c r="E16" s="6"/>
      <c r="F16" s="6"/>
    </row>
    <row r="17" spans="1:6" ht="12" customHeight="1" thickBot="1">
      <c r="A17" s="19" t="s">
        <v>10</v>
      </c>
      <c r="B17" s="266">
        <v>3007</v>
      </c>
      <c r="C17" s="267">
        <v>1645</v>
      </c>
      <c r="D17" s="266">
        <v>1362</v>
      </c>
      <c r="E17" s="268"/>
      <c r="F17" s="269"/>
    </row>
    <row r="18" spans="1:6" ht="12" customHeight="1" thickBot="1">
      <c r="A18" s="20" t="s">
        <v>7</v>
      </c>
      <c r="B18" s="270">
        <v>10790</v>
      </c>
      <c r="C18" s="271">
        <v>7152</v>
      </c>
      <c r="D18" s="270">
        <v>3638</v>
      </c>
      <c r="E18" s="272"/>
      <c r="F18" s="273"/>
    </row>
    <row r="19" spans="1:6" ht="12" customHeight="1" thickBot="1">
      <c r="A19" s="20" t="s">
        <v>50</v>
      </c>
      <c r="B19" s="274">
        <v>8496</v>
      </c>
      <c r="C19" s="271">
        <v>8320</v>
      </c>
      <c r="D19" s="270">
        <v>176</v>
      </c>
      <c r="E19" s="272"/>
      <c r="F19" s="273"/>
    </row>
    <row r="20" spans="1:6" ht="12" customHeight="1" thickBot="1">
      <c r="A20" s="20" t="s">
        <v>67</v>
      </c>
      <c r="B20" s="270">
        <v>3629</v>
      </c>
      <c r="C20" s="271">
        <v>3394</v>
      </c>
      <c r="D20" s="270">
        <v>235</v>
      </c>
      <c r="E20" s="272"/>
      <c r="F20" s="273"/>
    </row>
    <row r="21" spans="1:6" ht="12" customHeight="1" thickBot="1">
      <c r="A21" s="20" t="s">
        <v>9</v>
      </c>
      <c r="B21" s="270">
        <v>3213</v>
      </c>
      <c r="C21" s="271">
        <v>4547</v>
      </c>
      <c r="D21" s="270">
        <v>-1334</v>
      </c>
      <c r="E21" s="272"/>
      <c r="F21" s="273"/>
    </row>
    <row r="22" spans="1:6" ht="12" customHeight="1" thickBot="1">
      <c r="A22" s="21" t="s">
        <v>8</v>
      </c>
      <c r="B22" s="275">
        <v>5701</v>
      </c>
      <c r="C22" s="276">
        <v>3089</v>
      </c>
      <c r="D22" s="275">
        <v>2612</v>
      </c>
      <c r="E22" s="277"/>
      <c r="F22" s="278"/>
    </row>
    <row r="23" spans="1:6" ht="12" customHeight="1">
      <c r="A23" s="279"/>
      <c r="B23" s="27"/>
      <c r="C23" s="280"/>
      <c r="D23" s="27"/>
      <c r="E23" s="281"/>
      <c r="F23" s="282"/>
    </row>
    <row r="24" spans="1:6" ht="12.75">
      <c r="A24" s="12"/>
      <c r="B24" s="9"/>
      <c r="C24" s="9"/>
      <c r="D24" s="165"/>
      <c r="E24" s="9"/>
      <c r="F24" s="9"/>
    </row>
    <row r="25" spans="1:8" ht="16.5" thickBot="1">
      <c r="A25" s="8" t="s">
        <v>59</v>
      </c>
      <c r="B25" s="9"/>
      <c r="C25" s="9"/>
      <c r="D25" s="165"/>
      <c r="E25" s="9"/>
      <c r="F25" s="9"/>
      <c r="G25" s="7"/>
      <c r="H25" s="7"/>
    </row>
    <row r="26" spans="1:6" ht="9" customHeight="1">
      <c r="A26" s="5"/>
      <c r="B26" s="5"/>
      <c r="C26" s="28"/>
      <c r="D26" s="165"/>
      <c r="E26" s="9"/>
      <c r="F26" s="9"/>
    </row>
    <row r="27" spans="1:6" ht="13.5">
      <c r="A27" s="2"/>
      <c r="B27" s="1" t="s">
        <v>161</v>
      </c>
      <c r="C27" s="29"/>
      <c r="D27" s="165"/>
      <c r="E27" s="9"/>
      <c r="F27" s="9"/>
    </row>
    <row r="28" spans="1:6" ht="9" customHeight="1" thickBot="1">
      <c r="A28" s="6"/>
      <c r="B28" s="6"/>
      <c r="C28" s="30"/>
      <c r="D28" s="165"/>
      <c r="E28" s="9"/>
      <c r="F28" s="9"/>
    </row>
    <row r="29" spans="1:6" ht="12" customHeight="1" thickBot="1">
      <c r="A29" s="14" t="s">
        <v>15</v>
      </c>
      <c r="B29" s="52">
        <v>5738409.820997284</v>
      </c>
      <c r="C29" s="27"/>
      <c r="D29" s="165"/>
      <c r="E29" s="9"/>
      <c r="F29" s="9"/>
    </row>
    <row r="30" spans="1:6" ht="12" customHeight="1" thickBot="1">
      <c r="A30" s="10" t="s">
        <v>146</v>
      </c>
      <c r="B30" s="56">
        <v>5163664.171033674</v>
      </c>
      <c r="C30" s="27"/>
      <c r="D30" s="165"/>
      <c r="E30" s="16"/>
      <c r="F30" s="9"/>
    </row>
    <row r="31" spans="1:6" ht="12" customHeight="1" thickBot="1">
      <c r="A31" s="10" t="s">
        <v>147</v>
      </c>
      <c r="B31" s="56">
        <v>64104.60869572465</v>
      </c>
      <c r="C31" s="27"/>
      <c r="D31" s="165"/>
      <c r="E31" s="9"/>
      <c r="F31" s="9"/>
    </row>
    <row r="32" spans="1:6" ht="12" customHeight="1" thickBot="1">
      <c r="A32" s="10" t="s">
        <v>148</v>
      </c>
      <c r="B32" s="56">
        <v>477273.1970378856</v>
      </c>
      <c r="C32" s="27"/>
      <c r="D32" s="165"/>
      <c r="E32" s="9"/>
      <c r="F32" s="9"/>
    </row>
    <row r="33" spans="1:6" ht="12" customHeight="1" thickBot="1">
      <c r="A33" s="11" t="s">
        <v>149</v>
      </c>
      <c r="B33" s="60">
        <v>33367.844229999995</v>
      </c>
      <c r="C33" s="27"/>
      <c r="D33" s="165"/>
      <c r="E33" s="9"/>
      <c r="F33" s="9"/>
    </row>
    <row r="34" spans="1:6" ht="13.5">
      <c r="A34" s="15" t="s">
        <v>11</v>
      </c>
      <c r="B34" s="9"/>
      <c r="C34" s="9"/>
      <c r="D34" s="165"/>
      <c r="E34" s="16"/>
      <c r="F34" s="9"/>
    </row>
    <row r="35" spans="1:6" ht="15.75">
      <c r="A35" s="13"/>
      <c r="B35" s="9"/>
      <c r="C35" s="9"/>
      <c r="D35" s="165"/>
      <c r="E35" s="9"/>
      <c r="F35" s="9"/>
    </row>
    <row r="36" spans="1:8" ht="16.5" thickBot="1">
      <c r="A36" s="8" t="s">
        <v>60</v>
      </c>
      <c r="B36" s="9"/>
      <c r="C36" s="9"/>
      <c r="D36" s="165"/>
      <c r="E36" s="9"/>
      <c r="F36" s="9"/>
      <c r="G36" s="7"/>
      <c r="H36" s="7"/>
    </row>
    <row r="37" spans="1:6" ht="9" customHeight="1">
      <c r="A37" s="5"/>
      <c r="B37" s="5"/>
      <c r="C37" s="28"/>
      <c r="D37" s="28"/>
      <c r="E37" s="28"/>
      <c r="F37" s="32"/>
    </row>
    <row r="38" spans="1:6" ht="23.25" customHeight="1">
      <c r="A38" s="2"/>
      <c r="B38" s="1" t="s">
        <v>158</v>
      </c>
      <c r="C38" s="29"/>
      <c r="D38" s="29"/>
      <c r="E38" s="29"/>
      <c r="F38" s="9"/>
    </row>
    <row r="39" spans="1:6" ht="9" customHeight="1" thickBot="1">
      <c r="A39" s="6"/>
      <c r="B39" s="6"/>
      <c r="C39" s="30"/>
      <c r="D39" s="30"/>
      <c r="E39" s="30"/>
      <c r="F39" s="9"/>
    </row>
    <row r="40" spans="1:6" ht="12" customHeight="1" thickBot="1">
      <c r="A40" s="14" t="s">
        <v>15</v>
      </c>
      <c r="B40" s="52">
        <v>5738409.820997287</v>
      </c>
      <c r="C40" s="34"/>
      <c r="D40" s="27"/>
      <c r="E40" s="31"/>
      <c r="F40" s="9"/>
    </row>
    <row r="41" spans="1:6" ht="12" customHeight="1" thickBot="1">
      <c r="A41" s="10" t="s">
        <v>16</v>
      </c>
      <c r="B41" s="56">
        <v>1276482.2543</v>
      </c>
      <c r="C41" s="34"/>
      <c r="D41" s="27"/>
      <c r="E41" s="31"/>
      <c r="F41" s="9"/>
    </row>
    <row r="42" spans="1:6" ht="12" customHeight="1" thickBot="1">
      <c r="A42" s="10" t="s">
        <v>17</v>
      </c>
      <c r="B42" s="56">
        <v>3841611.710959106</v>
      </c>
      <c r="C42" s="34"/>
      <c r="D42" s="27"/>
      <c r="E42" s="31"/>
      <c r="F42" s="9"/>
    </row>
    <row r="43" spans="1:6" ht="12" customHeight="1" thickBot="1">
      <c r="A43" s="10" t="s">
        <v>63</v>
      </c>
      <c r="B43" s="56">
        <v>26876.803</v>
      </c>
      <c r="C43" s="34"/>
      <c r="D43" s="27"/>
      <c r="E43" s="31"/>
      <c r="F43" s="9"/>
    </row>
    <row r="44" spans="1:6" ht="12" customHeight="1" thickBot="1">
      <c r="A44" s="10" t="s">
        <v>64</v>
      </c>
      <c r="B44" s="56">
        <v>628358.7556220721</v>
      </c>
      <c r="C44" s="34"/>
      <c r="D44" s="27"/>
      <c r="E44" s="31"/>
      <c r="F44" s="9"/>
    </row>
    <row r="45" spans="1:6" ht="12" customHeight="1" thickBot="1">
      <c r="A45" s="10" t="s">
        <v>65</v>
      </c>
      <c r="B45" s="56">
        <v>6512.668216812776</v>
      </c>
      <c r="C45" s="34"/>
      <c r="D45" s="27"/>
      <c r="E45" s="31"/>
      <c r="F45" s="9"/>
    </row>
    <row r="46" spans="1:6" ht="12" customHeight="1" thickBot="1">
      <c r="A46" s="11" t="s">
        <v>18</v>
      </c>
      <c r="B46" s="60">
        <v>-41432.37110070553</v>
      </c>
      <c r="C46" s="34"/>
      <c r="D46" s="27"/>
      <c r="E46" s="31"/>
      <c r="F46" s="9"/>
    </row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115" zoomScaleSheetLayoutView="115" zoomScalePageLayoutView="0" workbookViewId="0" topLeftCell="A1">
      <selection activeCell="B34" sqref="B34:B40"/>
    </sheetView>
  </sheetViews>
  <sheetFormatPr defaultColWidth="8.00390625" defaultRowHeight="14.25"/>
  <cols>
    <col min="1" max="1" width="28.625" style="3" customWidth="1"/>
    <col min="2" max="3" width="9.125" style="3" customWidth="1"/>
    <col min="4" max="4" width="9.125" style="32" customWidth="1"/>
    <col min="5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162</v>
      </c>
      <c r="B1" s="9"/>
      <c r="C1" s="9"/>
      <c r="D1" s="165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22.5">
      <c r="A3" s="68"/>
      <c r="B3" s="69" t="s">
        <v>6</v>
      </c>
      <c r="C3" s="69" t="s">
        <v>163</v>
      </c>
      <c r="D3" s="69" t="s">
        <v>102</v>
      </c>
      <c r="E3" s="9"/>
      <c r="F3" s="9"/>
    </row>
    <row r="4" spans="1:6" ht="9" customHeight="1" thickBot="1">
      <c r="A4" s="70"/>
      <c r="B4" s="68"/>
      <c r="C4" s="68"/>
      <c r="D4" s="68"/>
      <c r="E4" s="9"/>
      <c r="F4" s="9"/>
    </row>
    <row r="5" spans="1:6" ht="12" customHeight="1" thickBot="1">
      <c r="A5" s="71" t="s">
        <v>45</v>
      </c>
      <c r="B5" s="65">
        <v>0.3752159138616627</v>
      </c>
      <c r="C5" s="62">
        <v>507048.39325</v>
      </c>
      <c r="D5" s="62">
        <v>305565</v>
      </c>
      <c r="E5" s="9"/>
      <c r="F5" s="9"/>
    </row>
    <row r="6" spans="1:6" ht="12" customHeight="1" thickBot="1">
      <c r="A6" s="72" t="s">
        <v>51</v>
      </c>
      <c r="B6" s="73">
        <v>0.3083588703575687</v>
      </c>
      <c r="C6" s="74">
        <v>416701.06193</v>
      </c>
      <c r="D6" s="74">
        <v>198565</v>
      </c>
      <c r="E6" s="9"/>
      <c r="F6" s="9"/>
    </row>
    <row r="7" spans="1:6" ht="12" customHeight="1" thickBot="1">
      <c r="A7" s="75" t="s">
        <v>53</v>
      </c>
      <c r="B7" s="76">
        <v>0.19190469201818075</v>
      </c>
      <c r="C7" s="77">
        <v>259330.5938</v>
      </c>
      <c r="D7" s="77">
        <v>254145</v>
      </c>
      <c r="E7" s="9"/>
      <c r="F7" s="9"/>
    </row>
    <row r="8" spans="1:5" ht="12" customHeight="1" thickBot="1">
      <c r="A8" s="78" t="s">
        <v>52</v>
      </c>
      <c r="B8" s="79">
        <v>0.1245205237625878</v>
      </c>
      <c r="C8" s="80">
        <v>168270.93193000002</v>
      </c>
      <c r="D8" s="80">
        <v>125577</v>
      </c>
      <c r="E8" s="9"/>
    </row>
    <row r="9" spans="1:6" ht="12.75">
      <c r="A9" s="12" t="s">
        <v>11</v>
      </c>
      <c r="B9" s="9"/>
      <c r="C9" s="9"/>
      <c r="D9" s="165"/>
      <c r="E9" s="9"/>
      <c r="F9" s="9"/>
    </row>
    <row r="10" spans="1:6" ht="12.75">
      <c r="A10" s="12"/>
      <c r="B10" s="9"/>
      <c r="C10" s="9"/>
      <c r="D10" s="165"/>
      <c r="E10" s="9"/>
      <c r="F10" s="9"/>
    </row>
    <row r="11" spans="1:8" ht="16.5" thickBot="1">
      <c r="A11" s="8" t="s">
        <v>199</v>
      </c>
      <c r="B11" s="9"/>
      <c r="C11" s="9"/>
      <c r="D11" s="9"/>
      <c r="E11" s="9"/>
      <c r="F11" s="9"/>
      <c r="G11" s="7"/>
      <c r="H11" s="7"/>
    </row>
    <row r="12" spans="1:6" ht="9" customHeight="1">
      <c r="A12" s="5"/>
      <c r="B12" s="5"/>
      <c r="C12" s="5"/>
      <c r="D12" s="5"/>
      <c r="E12" s="5"/>
      <c r="F12" s="5"/>
    </row>
    <row r="13" spans="1:6" ht="22.5">
      <c r="A13" s="2"/>
      <c r="B13" s="1" t="s">
        <v>12</v>
      </c>
      <c r="C13" s="1" t="s">
        <v>13</v>
      </c>
      <c r="D13" s="1" t="s">
        <v>14</v>
      </c>
      <c r="E13" s="1" t="s">
        <v>4</v>
      </c>
      <c r="F13" s="1" t="s">
        <v>5</v>
      </c>
    </row>
    <row r="14" spans="1:6" ht="9" customHeight="1" thickBot="1">
      <c r="A14" s="6"/>
      <c r="B14" s="6"/>
      <c r="C14" s="6"/>
      <c r="D14" s="6"/>
      <c r="E14" s="6"/>
      <c r="F14" s="6"/>
    </row>
    <row r="15" spans="1:6" ht="12" customHeight="1" thickBot="1">
      <c r="A15" s="19" t="s">
        <v>52</v>
      </c>
      <c r="B15" s="266">
        <v>4290.810850000001</v>
      </c>
      <c r="C15" s="267">
        <v>3449.89642</v>
      </c>
      <c r="D15" s="266">
        <v>840.9144300000007</v>
      </c>
      <c r="E15" s="268"/>
      <c r="F15" s="269"/>
    </row>
    <row r="16" spans="1:6" ht="12" customHeight="1" thickBot="1">
      <c r="A16" s="20" t="s">
        <v>45</v>
      </c>
      <c r="B16" s="270">
        <v>12918</v>
      </c>
      <c r="C16" s="271">
        <v>9557</v>
      </c>
      <c r="D16" s="270">
        <v>3361</v>
      </c>
      <c r="E16" s="272"/>
      <c r="F16" s="273"/>
    </row>
    <row r="17" spans="1:6" ht="12" customHeight="1" thickBot="1">
      <c r="A17" s="20" t="s">
        <v>53</v>
      </c>
      <c r="B17" s="270">
        <v>6277</v>
      </c>
      <c r="C17" s="271">
        <v>4574.53</v>
      </c>
      <c r="D17" s="270">
        <v>1702.4700000000003</v>
      </c>
      <c r="E17" s="272"/>
      <c r="F17" s="273"/>
    </row>
    <row r="18" spans="1:6" ht="12" customHeight="1" thickBot="1">
      <c r="A18" s="21" t="s">
        <v>51</v>
      </c>
      <c r="B18" s="275">
        <v>9903</v>
      </c>
      <c r="C18" s="276">
        <v>6614</v>
      </c>
      <c r="D18" s="275">
        <v>3289</v>
      </c>
      <c r="E18" s="277"/>
      <c r="F18" s="278"/>
    </row>
    <row r="19" spans="1:6" ht="12" customHeight="1">
      <c r="A19" s="279"/>
      <c r="B19" s="27"/>
      <c r="C19" s="280"/>
      <c r="D19" s="27"/>
      <c r="E19" s="281"/>
      <c r="F19" s="282"/>
    </row>
    <row r="20" spans="1:6" ht="12.75">
      <c r="A20" s="12"/>
      <c r="B20" s="9"/>
      <c r="C20" s="9"/>
      <c r="D20" s="165"/>
      <c r="E20" s="9"/>
      <c r="F20" s="9"/>
    </row>
    <row r="21" spans="1:6" ht="16.5" customHeight="1" thickBot="1">
      <c r="A21" s="8" t="s">
        <v>61</v>
      </c>
      <c r="B21" s="9"/>
      <c r="C21" s="9"/>
      <c r="D21" s="165"/>
      <c r="E21" s="9"/>
      <c r="F21" s="9"/>
    </row>
    <row r="22" spans="1:6" ht="9" customHeight="1">
      <c r="A22" s="5"/>
      <c r="B22" s="5"/>
      <c r="C22" s="9"/>
      <c r="D22" s="165"/>
      <c r="E22" s="9"/>
      <c r="F22" s="9"/>
    </row>
    <row r="23" spans="1:6" ht="13.5">
      <c r="A23" s="68"/>
      <c r="B23" s="69" t="s">
        <v>161</v>
      </c>
      <c r="C23" s="9"/>
      <c r="D23" s="165"/>
      <c r="E23" s="9"/>
      <c r="F23" s="9"/>
    </row>
    <row r="24" spans="1:7" ht="9" customHeight="1" thickBot="1">
      <c r="A24" s="70"/>
      <c r="B24" s="70"/>
      <c r="C24" s="9"/>
      <c r="D24" s="165"/>
      <c r="E24" s="9"/>
      <c r="F24" s="9"/>
      <c r="G24" s="7"/>
    </row>
    <row r="25" spans="1:6" ht="12" customHeight="1" thickBot="1">
      <c r="A25" s="81" t="s">
        <v>15</v>
      </c>
      <c r="B25" s="52">
        <v>1351350.98091</v>
      </c>
      <c r="C25" s="9"/>
      <c r="D25" s="165"/>
      <c r="E25" s="9"/>
      <c r="F25" s="9"/>
    </row>
    <row r="26" spans="1:6" ht="12" customHeight="1" thickBot="1">
      <c r="A26" s="82" t="s">
        <v>46</v>
      </c>
      <c r="B26" s="56">
        <v>1285051.8432700003</v>
      </c>
      <c r="C26" s="9"/>
      <c r="D26" s="165"/>
      <c r="E26" s="9"/>
      <c r="F26" s="9"/>
    </row>
    <row r="27" spans="1:6" ht="12" customHeight="1" thickBot="1">
      <c r="A27" s="83" t="s">
        <v>47</v>
      </c>
      <c r="B27" s="60">
        <v>66299.13764</v>
      </c>
      <c r="C27" s="9"/>
      <c r="D27" s="165"/>
      <c r="E27" s="9"/>
      <c r="F27" s="9"/>
    </row>
    <row r="28" spans="1:6" ht="12" customHeight="1">
      <c r="A28" s="15" t="s">
        <v>11</v>
      </c>
      <c r="B28" s="9"/>
      <c r="C28" s="9"/>
      <c r="D28" s="165"/>
      <c r="E28" s="9"/>
      <c r="F28" s="9"/>
    </row>
    <row r="29" spans="1:6" ht="12" customHeight="1">
      <c r="A29" s="13"/>
      <c r="B29" s="9"/>
      <c r="C29" s="9"/>
      <c r="D29" s="165"/>
      <c r="E29" s="9"/>
      <c r="F29" s="9"/>
    </row>
    <row r="30" spans="1:6" ht="16.5" customHeight="1" thickBot="1">
      <c r="A30" s="8" t="s">
        <v>62</v>
      </c>
      <c r="B30" s="9"/>
      <c r="C30" s="9"/>
      <c r="D30" s="165"/>
      <c r="E30" s="9"/>
      <c r="F30" s="9"/>
    </row>
    <row r="31" spans="1:6" ht="9" customHeight="1">
      <c r="A31" s="5"/>
      <c r="B31" s="5"/>
      <c r="C31" s="28"/>
      <c r="D31" s="165"/>
      <c r="E31" s="9"/>
      <c r="F31" s="9"/>
    </row>
    <row r="32" spans="1:6" ht="22.5">
      <c r="A32" s="68"/>
      <c r="B32" s="69" t="s">
        <v>158</v>
      </c>
      <c r="C32" s="29"/>
      <c r="D32" s="165"/>
      <c r="E32" s="9"/>
      <c r="F32" s="9"/>
    </row>
    <row r="33" spans="1:6" ht="9" customHeight="1" thickBot="1">
      <c r="A33" s="70"/>
      <c r="B33" s="70"/>
      <c r="C33" s="30"/>
      <c r="D33" s="165"/>
      <c r="E33" s="9"/>
      <c r="F33" s="9"/>
    </row>
    <row r="34" spans="1:6" ht="12" customHeight="1" thickBot="1">
      <c r="A34" s="81" t="s">
        <v>15</v>
      </c>
      <c r="B34" s="52">
        <v>1351350.98091</v>
      </c>
      <c r="C34" s="34"/>
      <c r="D34" s="165"/>
      <c r="E34" s="9"/>
      <c r="F34" s="9"/>
    </row>
    <row r="35" spans="1:6" ht="12" customHeight="1" thickBot="1">
      <c r="A35" s="82" t="s">
        <v>16</v>
      </c>
      <c r="B35" s="56">
        <v>197241.0136535504</v>
      </c>
      <c r="C35" s="34"/>
      <c r="D35" s="165"/>
      <c r="E35" s="9"/>
      <c r="F35" s="9"/>
    </row>
    <row r="36" spans="1:6" ht="12" customHeight="1" thickBot="1">
      <c r="A36" s="82" t="s">
        <v>17</v>
      </c>
      <c r="B36" s="56">
        <v>904535.61498705</v>
      </c>
      <c r="C36" s="34"/>
      <c r="D36" s="165"/>
      <c r="E36" s="9"/>
      <c r="F36" s="9"/>
    </row>
    <row r="37" spans="1:6" ht="12" customHeight="1" thickBot="1">
      <c r="A37" s="82" t="s">
        <v>63</v>
      </c>
      <c r="B37" s="56">
        <v>0</v>
      </c>
      <c r="C37" s="34"/>
      <c r="D37" s="165"/>
      <c r="E37" s="9"/>
      <c r="F37" s="9"/>
    </row>
    <row r="38" spans="1:6" ht="12" customHeight="1" thickBot="1">
      <c r="A38" s="82" t="s">
        <v>64</v>
      </c>
      <c r="B38" s="56">
        <v>262426.5392491395</v>
      </c>
      <c r="C38" s="34"/>
      <c r="D38" s="165"/>
      <c r="E38" s="9"/>
      <c r="F38" s="9"/>
    </row>
    <row r="39" spans="1:6" ht="12" customHeight="1" thickBot="1">
      <c r="A39" s="82" t="s">
        <v>65</v>
      </c>
      <c r="B39" s="56">
        <v>53564.2551504047</v>
      </c>
      <c r="C39" s="34"/>
      <c r="D39" s="165"/>
      <c r="E39" s="9"/>
      <c r="F39" s="9"/>
    </row>
    <row r="40" spans="1:6" ht="12" customHeight="1" thickBot="1">
      <c r="A40" s="83" t="s">
        <v>18</v>
      </c>
      <c r="B40" s="60">
        <v>-66416.44213504271</v>
      </c>
      <c r="C40" s="34"/>
      <c r="D40" s="165"/>
      <c r="E40" s="9"/>
      <c r="F40" s="9"/>
    </row>
    <row r="41" ht="12" customHeight="1"/>
    <row r="42" ht="12" customHeight="1"/>
    <row r="43" ht="12" customHeight="1"/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1"/>
  <sheetViews>
    <sheetView view="pageBreakPreview" zoomScale="115" zoomScaleSheetLayoutView="115" zoomScalePageLayoutView="0" workbookViewId="0" topLeftCell="A1">
      <selection activeCell="T101" sqref="T101"/>
    </sheetView>
  </sheetViews>
  <sheetFormatPr defaultColWidth="8.00390625" defaultRowHeight="14.25"/>
  <cols>
    <col min="1" max="1" width="23.75390625" style="16" customWidth="1"/>
    <col min="2" max="10" width="8.125" style="16" customWidth="1"/>
    <col min="11" max="12" width="11.00390625" style="16" customWidth="1"/>
    <col min="13" max="13" width="9.75390625" style="16" bestFit="1" customWidth="1"/>
    <col min="14" max="16384" width="8.00390625" style="16" customWidth="1"/>
  </cols>
  <sheetData>
    <row r="1" spans="1:10" ht="16.5" thickBot="1">
      <c r="A1" s="37" t="s">
        <v>164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9" customHeight="1">
      <c r="A2" s="38"/>
      <c r="B2" s="38"/>
      <c r="C2" s="38"/>
      <c r="D2" s="18"/>
      <c r="E2" s="18"/>
      <c r="F2" s="18"/>
      <c r="G2" s="18"/>
      <c r="H2" s="18"/>
      <c r="I2" s="18"/>
      <c r="J2" s="18"/>
    </row>
    <row r="3" spans="1:10" ht="42.75" customHeight="1">
      <c r="A3" s="84" t="s">
        <v>19</v>
      </c>
      <c r="B3" s="85" t="s">
        <v>165</v>
      </c>
      <c r="C3" s="86" t="s">
        <v>6</v>
      </c>
      <c r="D3" s="18"/>
      <c r="E3" s="18"/>
      <c r="F3" s="18"/>
      <c r="G3" s="18"/>
      <c r="H3" s="18"/>
      <c r="I3" s="18"/>
      <c r="J3" s="18"/>
    </row>
    <row r="4" spans="1:10" ht="9" customHeight="1" thickBot="1">
      <c r="A4" s="87"/>
      <c r="B4" s="87"/>
      <c r="C4" s="87"/>
      <c r="D4" s="18"/>
      <c r="E4" s="18"/>
      <c r="F4" s="18"/>
      <c r="G4" s="18"/>
      <c r="H4" s="18"/>
      <c r="I4" s="18"/>
      <c r="J4" s="18"/>
    </row>
    <row r="5" spans="1:10" ht="12" customHeight="1" thickBot="1">
      <c r="A5" s="88" t="s">
        <v>20</v>
      </c>
      <c r="B5" s="52">
        <v>4605620.547882588</v>
      </c>
      <c r="C5" s="89">
        <v>1</v>
      </c>
      <c r="D5" s="18"/>
      <c r="E5" s="18"/>
      <c r="F5" s="18"/>
      <c r="G5" s="18"/>
      <c r="H5" s="18"/>
      <c r="I5" s="18"/>
      <c r="J5" s="18"/>
    </row>
    <row r="6" spans="1:10" ht="12" customHeight="1" thickBot="1">
      <c r="A6" s="90" t="s">
        <v>21</v>
      </c>
      <c r="B6" s="56">
        <v>1914285.8306943215</v>
      </c>
      <c r="C6" s="91">
        <v>0.4156412389584299</v>
      </c>
      <c r="D6" s="18"/>
      <c r="E6" s="18"/>
      <c r="F6" s="18"/>
      <c r="G6" s="18"/>
      <c r="H6" s="18"/>
      <c r="I6" s="18"/>
      <c r="J6" s="18"/>
    </row>
    <row r="7" spans="1:10" ht="12" customHeight="1" thickBot="1">
      <c r="A7" s="90" t="s">
        <v>23</v>
      </c>
      <c r="B7" s="56">
        <v>1076347.264697514</v>
      </c>
      <c r="C7" s="91">
        <v>0.23370298388831873</v>
      </c>
      <c r="D7" s="18"/>
      <c r="E7" s="18"/>
      <c r="F7" s="18"/>
      <c r="G7" s="18"/>
      <c r="H7" s="18"/>
      <c r="I7" s="18"/>
      <c r="J7" s="18"/>
    </row>
    <row r="8" spans="1:10" ht="12" customHeight="1" thickBot="1">
      <c r="A8" s="90" t="s">
        <v>22</v>
      </c>
      <c r="B8" s="56">
        <v>757932.9634404209</v>
      </c>
      <c r="C8" s="91">
        <v>0.16456695803758237</v>
      </c>
      <c r="D8" s="18"/>
      <c r="E8" s="18"/>
      <c r="F8" s="18"/>
      <c r="G8" s="18"/>
      <c r="H8" s="18"/>
      <c r="I8" s="18"/>
      <c r="J8" s="18"/>
    </row>
    <row r="9" spans="1:10" ht="12" customHeight="1" thickBot="1">
      <c r="A9" s="90" t="s">
        <v>68</v>
      </c>
      <c r="B9" s="56">
        <v>604652.8813738424</v>
      </c>
      <c r="C9" s="91">
        <v>0.13128586584316607</v>
      </c>
      <c r="D9" s="18"/>
      <c r="E9" s="18"/>
      <c r="F9" s="18"/>
      <c r="G9" s="18"/>
      <c r="H9" s="18"/>
      <c r="I9" s="18"/>
      <c r="J9" s="18"/>
    </row>
    <row r="10" spans="1:10" ht="12" customHeight="1" thickBot="1">
      <c r="A10" s="90" t="s">
        <v>58</v>
      </c>
      <c r="B10" s="56">
        <v>125251.03944003915</v>
      </c>
      <c r="C10" s="91">
        <v>0.027195258084737946</v>
      </c>
      <c r="D10" s="18"/>
      <c r="E10" s="18"/>
      <c r="F10" s="18"/>
      <c r="G10" s="18"/>
      <c r="H10" s="18"/>
      <c r="I10" s="18"/>
      <c r="J10" s="18"/>
    </row>
    <row r="11" spans="1:10" ht="12" customHeight="1" thickBot="1">
      <c r="A11" s="90" t="s">
        <v>66</v>
      </c>
      <c r="B11" s="56">
        <v>79676.24137011508</v>
      </c>
      <c r="C11" s="91">
        <v>0.017299784153244204</v>
      </c>
      <c r="D11" s="18"/>
      <c r="E11" s="18"/>
      <c r="F11" s="18"/>
      <c r="G11" s="18"/>
      <c r="H11" s="18"/>
      <c r="I11" s="18"/>
      <c r="J11" s="18"/>
    </row>
    <row r="12" spans="1:10" ht="12" customHeight="1" thickBot="1">
      <c r="A12" s="92" t="s">
        <v>24</v>
      </c>
      <c r="B12" s="60">
        <v>47474.32686633399</v>
      </c>
      <c r="C12" s="93">
        <v>0.010307911034520655</v>
      </c>
      <c r="D12" s="18"/>
      <c r="E12" s="18"/>
      <c r="F12" s="18"/>
      <c r="G12" s="18"/>
      <c r="H12" s="18"/>
      <c r="I12" s="18"/>
      <c r="J12" s="18"/>
    </row>
    <row r="13" spans="1:10" ht="9.75" customHeight="1">
      <c r="A13" s="35" t="s">
        <v>11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4.25">
      <c r="A14" s="36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37" t="s">
        <v>166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9" customHeight="1">
      <c r="A16" s="94"/>
      <c r="B16" s="94"/>
      <c r="C16" s="94"/>
      <c r="D16" s="94"/>
      <c r="E16" s="94"/>
      <c r="F16" s="94"/>
      <c r="G16" s="18"/>
      <c r="H16" s="18"/>
      <c r="I16" s="18"/>
      <c r="J16" s="18"/>
    </row>
    <row r="17" spans="1:10" ht="22.5">
      <c r="A17" s="84" t="s">
        <v>19</v>
      </c>
      <c r="B17" s="86" t="s">
        <v>12</v>
      </c>
      <c r="C17" s="86" t="s">
        <v>13</v>
      </c>
      <c r="D17" s="86" t="s">
        <v>14</v>
      </c>
      <c r="E17" s="86" t="s">
        <v>4</v>
      </c>
      <c r="F17" s="86" t="s">
        <v>5</v>
      </c>
      <c r="G17" s="18"/>
      <c r="H17" s="18"/>
      <c r="I17" s="18"/>
      <c r="J17" s="18"/>
    </row>
    <row r="18" spans="1:10" ht="9" customHeight="1" thickBot="1">
      <c r="A18" s="95"/>
      <c r="B18" s="96"/>
      <c r="C18" s="96"/>
      <c r="D18" s="96"/>
      <c r="E18" s="96"/>
      <c r="F18" s="96"/>
      <c r="G18" s="18"/>
      <c r="H18" s="18"/>
      <c r="I18" s="18"/>
      <c r="J18" s="18"/>
    </row>
    <row r="19" spans="1:10" ht="12" customHeight="1" thickBot="1">
      <c r="A19" s="97" t="s">
        <v>20</v>
      </c>
      <c r="B19" s="51">
        <v>47157</v>
      </c>
      <c r="C19" s="98">
        <v>39715</v>
      </c>
      <c r="D19" s="51">
        <v>7442</v>
      </c>
      <c r="E19" s="99">
        <v>0.13853829256487582</v>
      </c>
      <c r="F19" s="100">
        <v>0.1640761073263223</v>
      </c>
      <c r="G19" s="18"/>
      <c r="H19" s="18"/>
      <c r="I19" s="18"/>
      <c r="J19" s="18"/>
    </row>
    <row r="20" spans="1:10" ht="12" customHeight="1" thickBot="1">
      <c r="A20" s="101" t="s">
        <v>66</v>
      </c>
      <c r="B20" s="53">
        <v>3687</v>
      </c>
      <c r="C20" s="77">
        <v>2643</v>
      </c>
      <c r="D20" s="53">
        <v>1044</v>
      </c>
      <c r="E20" s="102">
        <v>0.18837964633706245</v>
      </c>
      <c r="F20" s="103">
        <v>0.24461105904404873</v>
      </c>
      <c r="G20" s="18"/>
      <c r="H20" s="18"/>
      <c r="I20" s="18"/>
      <c r="J20" s="18"/>
    </row>
    <row r="21" spans="1:10" ht="12" customHeight="1" thickBot="1">
      <c r="A21" s="101" t="s">
        <v>22</v>
      </c>
      <c r="B21" s="53">
        <v>6016</v>
      </c>
      <c r="C21" s="77">
        <v>5317</v>
      </c>
      <c r="D21" s="53">
        <v>699</v>
      </c>
      <c r="E21" s="102">
        <v>0.11777590564448188</v>
      </c>
      <c r="F21" s="103">
        <v>0.15162689804772234</v>
      </c>
      <c r="G21" s="18"/>
      <c r="H21" s="18"/>
      <c r="I21" s="18"/>
      <c r="J21" s="18"/>
    </row>
    <row r="22" spans="1:10" ht="12" customHeight="1" thickBot="1">
      <c r="A22" s="101" t="s">
        <v>58</v>
      </c>
      <c r="B22" s="53">
        <v>3036</v>
      </c>
      <c r="C22" s="77">
        <v>2854</v>
      </c>
      <c r="D22" s="53">
        <v>182</v>
      </c>
      <c r="E22" s="102">
        <v>0.06417489421720733</v>
      </c>
      <c r="F22" s="103">
        <v>0.06991932385708798</v>
      </c>
      <c r="G22" s="18"/>
      <c r="H22" s="18"/>
      <c r="I22" s="18"/>
      <c r="J22" s="18"/>
    </row>
    <row r="23" spans="1:10" ht="12" customHeight="1" thickBot="1">
      <c r="A23" s="101" t="s">
        <v>68</v>
      </c>
      <c r="B23" s="53">
        <v>9255</v>
      </c>
      <c r="C23" s="77">
        <v>5624</v>
      </c>
      <c r="D23" s="53">
        <v>3631</v>
      </c>
      <c r="E23" s="102">
        <v>0.46924269837167226</v>
      </c>
      <c r="F23" s="103">
        <v>0.6288534811222722</v>
      </c>
      <c r="G23" s="18"/>
      <c r="H23" s="18"/>
      <c r="I23" s="18"/>
      <c r="J23" s="18"/>
    </row>
    <row r="24" spans="1:10" ht="12" customHeight="1" thickBot="1">
      <c r="A24" s="101" t="s">
        <v>21</v>
      </c>
      <c r="B24" s="53">
        <v>17354</v>
      </c>
      <c r="C24" s="77">
        <v>16304</v>
      </c>
      <c r="D24" s="53">
        <v>1050</v>
      </c>
      <c r="E24" s="102">
        <v>0.049551675318546484</v>
      </c>
      <c r="F24" s="103">
        <v>0.056597671410090554</v>
      </c>
      <c r="G24" s="18"/>
      <c r="H24" s="18"/>
      <c r="I24" s="18"/>
      <c r="J24" s="18"/>
    </row>
    <row r="25" spans="1:10" ht="12" customHeight="1" thickBot="1">
      <c r="A25" s="104" t="s">
        <v>23</v>
      </c>
      <c r="B25" s="57">
        <v>7809</v>
      </c>
      <c r="C25" s="105">
        <v>6973</v>
      </c>
      <c r="D25" s="57">
        <v>836</v>
      </c>
      <c r="E25" s="106">
        <v>0.07979383411281855</v>
      </c>
      <c r="F25" s="107">
        <v>0.0875392670157068</v>
      </c>
      <c r="G25" s="18"/>
      <c r="H25" s="18"/>
      <c r="I25" s="18"/>
      <c r="J25" s="18"/>
    </row>
    <row r="26" spans="1:10" ht="14.25">
      <c r="A26" s="3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4.25">
      <c r="A27" s="36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6.5" thickBot="1">
      <c r="A28" s="37" t="s">
        <v>167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9" customHeight="1">
      <c r="A29" s="39"/>
      <c r="B29" s="40"/>
      <c r="C29" s="40"/>
      <c r="D29" s="40"/>
      <c r="E29" s="40"/>
      <c r="F29" s="40"/>
      <c r="G29" s="41"/>
      <c r="H29" s="40"/>
      <c r="I29" s="18"/>
      <c r="J29" s="18"/>
    </row>
    <row r="30" spans="1:10" ht="12.75" customHeight="1">
      <c r="A30" s="391" t="s">
        <v>25</v>
      </c>
      <c r="B30" s="382" t="s">
        <v>6</v>
      </c>
      <c r="C30" s="382" t="s">
        <v>48</v>
      </c>
      <c r="D30" s="382" t="s">
        <v>26</v>
      </c>
      <c r="E30" s="382" t="s">
        <v>0</v>
      </c>
      <c r="F30" s="382" t="s">
        <v>1</v>
      </c>
      <c r="G30" s="382" t="s">
        <v>2</v>
      </c>
      <c r="H30" s="85" t="s">
        <v>27</v>
      </c>
      <c r="I30" s="18"/>
      <c r="J30" s="18"/>
    </row>
    <row r="31" spans="1:10" ht="22.5">
      <c r="A31" s="391"/>
      <c r="B31" s="382"/>
      <c r="C31" s="382"/>
      <c r="D31" s="382"/>
      <c r="E31" s="382"/>
      <c r="F31" s="382"/>
      <c r="G31" s="382"/>
      <c r="H31" s="85" t="s">
        <v>44</v>
      </c>
      <c r="I31" s="18"/>
      <c r="J31" s="18"/>
    </row>
    <row r="32" spans="1:10" ht="9" customHeight="1" thickBot="1">
      <c r="A32" s="108"/>
      <c r="B32" s="87"/>
      <c r="C32" s="87"/>
      <c r="D32" s="87"/>
      <c r="E32" s="87"/>
      <c r="F32" s="87"/>
      <c r="G32" s="87"/>
      <c r="H32" s="87"/>
      <c r="I32" s="18"/>
      <c r="J32" s="18"/>
    </row>
    <row r="33" spans="1:10" ht="12" customHeight="1" thickBot="1">
      <c r="A33" s="109" t="s">
        <v>28</v>
      </c>
      <c r="B33" s="110">
        <v>1</v>
      </c>
      <c r="C33" s="62">
        <v>5293816.408482587</v>
      </c>
      <c r="D33" s="98">
        <v>453</v>
      </c>
      <c r="E33" s="62"/>
      <c r="F33" s="52"/>
      <c r="G33" s="62"/>
      <c r="H33" s="52">
        <v>22.075055187637968</v>
      </c>
      <c r="I33" s="18"/>
      <c r="J33" s="180"/>
    </row>
    <row r="34" spans="1:14" ht="12" customHeight="1" thickBot="1">
      <c r="A34" s="90" t="s">
        <v>29</v>
      </c>
      <c r="B34" s="111">
        <v>0.8700000514756682</v>
      </c>
      <c r="C34" s="63">
        <v>4605620.547882588</v>
      </c>
      <c r="D34" s="56">
        <v>83</v>
      </c>
      <c r="E34" s="54">
        <v>0.25166655979767893</v>
      </c>
      <c r="F34" s="55">
        <v>0.3991863164432098</v>
      </c>
      <c r="G34" s="63">
        <v>456.1326292026516</v>
      </c>
      <c r="H34" s="56">
        <v>120.48192771084338</v>
      </c>
      <c r="I34" s="18"/>
      <c r="J34" s="148"/>
      <c r="L34" s="188"/>
      <c r="M34" s="188"/>
      <c r="N34" s="188"/>
    </row>
    <row r="35" spans="1:14" ht="12" customHeight="1" thickBot="1">
      <c r="A35" s="90" t="s">
        <v>95</v>
      </c>
      <c r="B35" s="111">
        <v>0</v>
      </c>
      <c r="C35" s="63"/>
      <c r="D35" s="56"/>
      <c r="E35" s="54"/>
      <c r="F35" s="55"/>
      <c r="G35" s="63"/>
      <c r="H35" s="56"/>
      <c r="I35" s="18"/>
      <c r="J35" s="148"/>
      <c r="L35" s="188"/>
      <c r="M35" s="188"/>
      <c r="N35" s="188"/>
    </row>
    <row r="36" spans="1:10" ht="12" customHeight="1" thickBot="1">
      <c r="A36" s="90" t="s">
        <v>30</v>
      </c>
      <c r="B36" s="111">
        <v>0.015478718138158029</v>
      </c>
      <c r="C36" s="63">
        <v>81941.49206205801</v>
      </c>
      <c r="D36" s="56">
        <v>1</v>
      </c>
      <c r="E36" s="54">
        <v>1</v>
      </c>
      <c r="F36" s="55">
        <v>1</v>
      </c>
      <c r="G36" s="63">
        <v>10000</v>
      </c>
      <c r="H36" s="56">
        <v>10000</v>
      </c>
      <c r="I36" s="18"/>
      <c r="J36" s="148"/>
    </row>
    <row r="37" spans="1:14" ht="12" customHeight="1" thickBot="1">
      <c r="A37" s="90" t="s">
        <v>94</v>
      </c>
      <c r="B37" s="111">
        <v>0.1362294954507904</v>
      </c>
      <c r="C37" s="63">
        <v>721173.9383366982</v>
      </c>
      <c r="D37" s="56">
        <v>7</v>
      </c>
      <c r="E37" s="54">
        <v>0.9300906451733681</v>
      </c>
      <c r="F37" s="55">
        <v>0.9838277124398133</v>
      </c>
      <c r="G37" s="63">
        <v>3582.0712541668045</v>
      </c>
      <c r="H37" s="56">
        <v>1428.5714285714287</v>
      </c>
      <c r="I37" s="18"/>
      <c r="J37" s="148"/>
      <c r="L37" s="188"/>
      <c r="M37" s="188"/>
      <c r="N37" s="188"/>
    </row>
    <row r="38" spans="1:10" ht="12" customHeight="1" thickBot="1">
      <c r="A38" s="90" t="s">
        <v>31</v>
      </c>
      <c r="B38" s="111">
        <v>0.10929722034979511</v>
      </c>
      <c r="C38" s="63">
        <v>578599.4184892823</v>
      </c>
      <c r="D38" s="56">
        <v>12</v>
      </c>
      <c r="E38" s="54">
        <v>0.9195439304301634</v>
      </c>
      <c r="F38" s="55">
        <v>0.9453539832683876</v>
      </c>
      <c r="G38" s="63">
        <v>3893.6262009233474</v>
      </c>
      <c r="H38" s="56">
        <v>833.3333333333334</v>
      </c>
      <c r="I38" s="18"/>
      <c r="J38" s="148"/>
    </row>
    <row r="39" spans="1:10" ht="12" customHeight="1" thickBot="1">
      <c r="A39" s="90" t="s">
        <v>32</v>
      </c>
      <c r="B39" s="111">
        <v>0.05630333800366791</v>
      </c>
      <c r="C39" s="63">
        <v>298059.5345761584</v>
      </c>
      <c r="D39" s="56">
        <v>8</v>
      </c>
      <c r="E39" s="54">
        <v>0.6486911550534263</v>
      </c>
      <c r="F39" s="55">
        <v>0.8844344937067801</v>
      </c>
      <c r="G39" s="63">
        <v>1832.2876064168236</v>
      </c>
      <c r="H39" s="56">
        <v>1250</v>
      </c>
      <c r="I39" s="18"/>
      <c r="J39" s="148"/>
    </row>
    <row r="40" spans="1:10" ht="12" customHeight="1" thickBot="1">
      <c r="A40" s="90" t="s">
        <v>33</v>
      </c>
      <c r="B40" s="111">
        <v>0.11087276200086356</v>
      </c>
      <c r="C40" s="63">
        <v>586940.0467339562</v>
      </c>
      <c r="D40" s="56">
        <v>19</v>
      </c>
      <c r="E40" s="54">
        <v>0.6041554055264431</v>
      </c>
      <c r="F40" s="55">
        <v>0.7655425167905141</v>
      </c>
      <c r="G40" s="63">
        <v>1558.2579283450466</v>
      </c>
      <c r="H40" s="56">
        <v>526.3157894736842</v>
      </c>
      <c r="I40" s="18"/>
      <c r="J40" s="148"/>
    </row>
    <row r="41" spans="1:10" ht="12" customHeight="1" thickBot="1">
      <c r="A41" s="90" t="s">
        <v>34</v>
      </c>
      <c r="B41" s="111">
        <v>0.05550949973165238</v>
      </c>
      <c r="C41" s="63">
        <v>293857.10050608113</v>
      </c>
      <c r="D41" s="56">
        <v>10</v>
      </c>
      <c r="E41" s="54">
        <v>0.5911236201247981</v>
      </c>
      <c r="F41" s="55">
        <v>0.8175871912904978</v>
      </c>
      <c r="G41" s="63">
        <v>1549.4118360112927</v>
      </c>
      <c r="H41" s="56">
        <v>1000</v>
      </c>
      <c r="I41" s="18"/>
      <c r="J41" s="148"/>
    </row>
    <row r="42" spans="1:10" ht="12" customHeight="1" thickBot="1">
      <c r="A42" s="90" t="s">
        <v>35</v>
      </c>
      <c r="B42" s="111">
        <v>0.020739506916919427</v>
      </c>
      <c r="C42" s="63">
        <v>109791.14202062617</v>
      </c>
      <c r="D42" s="56">
        <v>6</v>
      </c>
      <c r="E42" s="54">
        <v>0.8832721384887651</v>
      </c>
      <c r="F42" s="55">
        <v>0.9844787195493309</v>
      </c>
      <c r="G42" s="63">
        <v>3059.272677339888</v>
      </c>
      <c r="H42" s="56">
        <v>1666.6666666666667</v>
      </c>
      <c r="I42" s="18"/>
      <c r="J42" s="148"/>
    </row>
    <row r="43" spans="1:10" ht="12" customHeight="1" thickBot="1">
      <c r="A43" s="90" t="s">
        <v>103</v>
      </c>
      <c r="B43" s="111">
        <v>0.14532575313867638</v>
      </c>
      <c r="C43" s="63">
        <v>769327.8565406149</v>
      </c>
      <c r="D43" s="56">
        <v>5</v>
      </c>
      <c r="E43" s="54">
        <v>0.9266569335932773</v>
      </c>
      <c r="F43" s="55">
        <v>1.0000000000000002</v>
      </c>
      <c r="G43" s="63">
        <v>3767.9708018307224</v>
      </c>
      <c r="H43" s="56">
        <v>2000</v>
      </c>
      <c r="I43" s="18"/>
      <c r="J43" s="148"/>
    </row>
    <row r="44" spans="1:10" ht="12" customHeight="1" thickBot="1">
      <c r="A44" s="90" t="s">
        <v>104</v>
      </c>
      <c r="B44" s="111">
        <v>0.15295213703827304</v>
      </c>
      <c r="C44" s="63">
        <v>809700.5327656871</v>
      </c>
      <c r="D44" s="56">
        <v>4</v>
      </c>
      <c r="E44" s="54">
        <v>0.9847330733020806</v>
      </c>
      <c r="F44" s="55">
        <v>1</v>
      </c>
      <c r="G44" s="63">
        <v>4506.880041857534</v>
      </c>
      <c r="H44" s="56">
        <v>2500</v>
      </c>
      <c r="I44" s="18"/>
      <c r="J44" s="148"/>
    </row>
    <row r="45" spans="1:10" ht="21.75" customHeight="1" thickBot="1">
      <c r="A45" s="90" t="s">
        <v>105</v>
      </c>
      <c r="B45" s="111">
        <v>0.0057052089666407525</v>
      </c>
      <c r="C45" s="63">
        <v>30202.328841424798</v>
      </c>
      <c r="D45" s="56">
        <v>2</v>
      </c>
      <c r="E45" s="54">
        <v>1</v>
      </c>
      <c r="F45" s="55">
        <v>1</v>
      </c>
      <c r="G45" s="63">
        <v>9748.498664180272</v>
      </c>
      <c r="H45" s="56">
        <v>5000</v>
      </c>
      <c r="I45" s="18"/>
      <c r="J45" s="148"/>
    </row>
    <row r="46" spans="1:10" ht="12" customHeight="1" thickBot="1">
      <c r="A46" s="90" t="s">
        <v>106</v>
      </c>
      <c r="B46" s="111">
        <v>0.061586411740231085</v>
      </c>
      <c r="C46" s="63">
        <v>326027.15700999997</v>
      </c>
      <c r="D46" s="56">
        <v>9</v>
      </c>
      <c r="E46" s="54">
        <v>0.9623750729157089</v>
      </c>
      <c r="F46" s="55">
        <v>0.985697105073192</v>
      </c>
      <c r="G46" s="63">
        <v>3552.880177845216</v>
      </c>
      <c r="H46" s="56">
        <v>1111.111111111111</v>
      </c>
      <c r="I46" s="18"/>
      <c r="J46" s="148"/>
    </row>
    <row r="47" spans="1:10" ht="12" customHeight="1" thickBot="1">
      <c r="A47" s="90" t="s">
        <v>39</v>
      </c>
      <c r="B47" s="111">
        <v>0.1299999485243318</v>
      </c>
      <c r="C47" s="63">
        <v>688195.8605999994</v>
      </c>
      <c r="D47" s="56">
        <v>370</v>
      </c>
      <c r="E47" s="54">
        <v>0.14006716703579092</v>
      </c>
      <c r="F47" s="55">
        <v>0.18989730701963498</v>
      </c>
      <c r="G47" s="63">
        <v>172.43219165177737</v>
      </c>
      <c r="H47" s="56">
        <v>27.027027027027028</v>
      </c>
      <c r="I47" s="18"/>
      <c r="J47" s="148"/>
    </row>
    <row r="48" spans="1:10" ht="12" customHeight="1" thickBot="1">
      <c r="A48" s="90" t="s">
        <v>95</v>
      </c>
      <c r="B48" s="111">
        <v>0.0013042823092497715</v>
      </c>
      <c r="C48" s="63">
        <v>6904.63109</v>
      </c>
      <c r="D48" s="56">
        <v>2</v>
      </c>
      <c r="E48" s="54">
        <v>1</v>
      </c>
      <c r="F48" s="55">
        <v>1</v>
      </c>
      <c r="G48" s="63">
        <v>6757.197017691558</v>
      </c>
      <c r="H48" s="56">
        <v>5000</v>
      </c>
      <c r="I48" s="18"/>
      <c r="J48" s="148"/>
    </row>
    <row r="49" spans="1:10" ht="12" customHeight="1" thickBot="1">
      <c r="A49" s="90" t="s">
        <v>30</v>
      </c>
      <c r="B49" s="111">
        <v>0.0003105158477664662</v>
      </c>
      <c r="C49" s="63">
        <v>1643.81389</v>
      </c>
      <c r="D49" s="56">
        <v>7</v>
      </c>
      <c r="E49" s="54">
        <v>0.8400250590412033</v>
      </c>
      <c r="F49" s="55">
        <v>0.9920768281134308</v>
      </c>
      <c r="G49" s="63">
        <v>2593.8147515564738</v>
      </c>
      <c r="H49" s="56">
        <v>1428.5714285714287</v>
      </c>
      <c r="I49" s="18"/>
      <c r="J49" s="148"/>
    </row>
    <row r="50" spans="1:10" ht="12" customHeight="1" thickBot="1">
      <c r="A50" s="90" t="s">
        <v>94</v>
      </c>
      <c r="B50" s="111">
        <v>0.011369098713654035</v>
      </c>
      <c r="C50" s="63">
        <v>60185.92132</v>
      </c>
      <c r="D50" s="56">
        <v>8</v>
      </c>
      <c r="E50" s="54">
        <v>0.9815386300378728</v>
      </c>
      <c r="F50" s="55">
        <v>0.9964519758887692</v>
      </c>
      <c r="G50" s="63">
        <v>7279.910561265419</v>
      </c>
      <c r="H50" s="56">
        <v>1250</v>
      </c>
      <c r="I50" s="18"/>
      <c r="J50" s="148"/>
    </row>
    <row r="51" spans="1:10" ht="12" customHeight="1" thickBot="1">
      <c r="A51" s="90" t="s">
        <v>31</v>
      </c>
      <c r="B51" s="111">
        <v>0.02251947223726472</v>
      </c>
      <c r="C51" s="63">
        <v>119213.95164000004</v>
      </c>
      <c r="D51" s="56">
        <v>72</v>
      </c>
      <c r="E51" s="54">
        <v>0.33641216919902434</v>
      </c>
      <c r="F51" s="55">
        <v>0.4604105946906935</v>
      </c>
      <c r="G51" s="63">
        <v>605.9528647192417</v>
      </c>
      <c r="H51" s="56">
        <v>138.88888888888889</v>
      </c>
      <c r="I51" s="18"/>
      <c r="J51" s="148"/>
    </row>
    <row r="52" spans="1:10" ht="12" customHeight="1" thickBot="1">
      <c r="A52" s="90" t="s">
        <v>32</v>
      </c>
      <c r="B52" s="111">
        <v>0.04596768609883696</v>
      </c>
      <c r="C52" s="63">
        <v>243344.49093</v>
      </c>
      <c r="D52" s="56">
        <v>187</v>
      </c>
      <c r="E52" s="54">
        <v>0.22224460863409115</v>
      </c>
      <c r="F52" s="55">
        <v>0.32292820708484815</v>
      </c>
      <c r="G52" s="63">
        <v>374.7903506476966</v>
      </c>
      <c r="H52" s="56">
        <v>53.475935828877006</v>
      </c>
      <c r="I52" s="18"/>
      <c r="J52" s="148"/>
    </row>
    <row r="53" spans="1:10" ht="12" customHeight="1" thickBot="1">
      <c r="A53" s="90" t="s">
        <v>33</v>
      </c>
      <c r="B53" s="111">
        <v>0.010892778236056897</v>
      </c>
      <c r="C53" s="63">
        <v>57664.36816000001</v>
      </c>
      <c r="D53" s="56">
        <v>26</v>
      </c>
      <c r="E53" s="54">
        <v>0.7663801734093255</v>
      </c>
      <c r="F53" s="55">
        <v>0.9422393244514826</v>
      </c>
      <c r="G53" s="63">
        <v>2339.166795809443</v>
      </c>
      <c r="H53" s="56">
        <v>384.61538461538464</v>
      </c>
      <c r="I53" s="18"/>
      <c r="J53" s="148"/>
    </row>
    <row r="54" spans="1:10" ht="12" customHeight="1" thickBot="1">
      <c r="A54" s="90" t="s">
        <v>34</v>
      </c>
      <c r="B54" s="111">
        <v>0.012394168926006841</v>
      </c>
      <c r="C54" s="63">
        <v>65612.45483000002</v>
      </c>
      <c r="D54" s="56">
        <v>27</v>
      </c>
      <c r="E54" s="54">
        <v>0.6124900173926322</v>
      </c>
      <c r="F54" s="55">
        <v>0.8011763281255055</v>
      </c>
      <c r="G54" s="63">
        <v>1685.1517589556395</v>
      </c>
      <c r="H54" s="56">
        <v>370.3703703703704</v>
      </c>
      <c r="I54" s="18"/>
      <c r="J54" s="148"/>
    </row>
    <row r="55" spans="1:10" ht="12" customHeight="1" thickBot="1">
      <c r="A55" s="92" t="s">
        <v>35</v>
      </c>
      <c r="B55" s="112">
        <v>0.02524194615549625</v>
      </c>
      <c r="C55" s="64">
        <v>133626.22874</v>
      </c>
      <c r="D55" s="60">
        <v>41</v>
      </c>
      <c r="E55" s="58">
        <v>0.29475548753707953</v>
      </c>
      <c r="F55" s="59">
        <v>0.4094347585491846</v>
      </c>
      <c r="G55" s="64">
        <v>511.2259087216306</v>
      </c>
      <c r="H55" s="60">
        <v>243.90243902439025</v>
      </c>
      <c r="I55" s="18"/>
      <c r="J55" s="148"/>
    </row>
    <row r="56" spans="1:10" ht="12" customHeight="1">
      <c r="A56" s="42" t="s">
        <v>49</v>
      </c>
      <c r="B56" s="17"/>
      <c r="C56" s="17"/>
      <c r="D56" s="17"/>
      <c r="E56" s="43"/>
      <c r="F56" s="43"/>
      <c r="G56" s="44"/>
      <c r="H56" s="43"/>
      <c r="I56" s="18"/>
      <c r="J56" s="18"/>
    </row>
    <row r="57" spans="1:10" ht="39.75" customHeight="1">
      <c r="A57" s="383" t="s">
        <v>107</v>
      </c>
      <c r="B57" s="384"/>
      <c r="C57" s="384"/>
      <c r="D57" s="384"/>
      <c r="E57" s="384"/>
      <c r="F57" s="384"/>
      <c r="G57" s="384"/>
      <c r="H57" s="384"/>
      <c r="I57" s="18"/>
      <c r="J57" s="18"/>
    </row>
    <row r="58" spans="1:10" ht="14.25">
      <c r="A58" s="42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6.5" thickBot="1">
      <c r="A59" s="37" t="s">
        <v>168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9" customHeight="1">
      <c r="A60" s="113"/>
      <c r="B60" s="113"/>
      <c r="C60" s="167"/>
      <c r="D60" s="149"/>
      <c r="E60" s="150"/>
      <c r="F60" s="151"/>
      <c r="G60" s="45"/>
      <c r="H60" s="46"/>
      <c r="I60" s="45"/>
      <c r="J60" s="18"/>
    </row>
    <row r="61" spans="1:10" ht="14.25">
      <c r="A61" s="114"/>
      <c r="B61" s="187" t="s">
        <v>169</v>
      </c>
      <c r="C61" s="166"/>
      <c r="D61" s="152"/>
      <c r="E61" s="153"/>
      <c r="F61" s="154"/>
      <c r="G61" s="47"/>
      <c r="H61" s="47"/>
      <c r="I61" s="47"/>
      <c r="J61" s="18"/>
    </row>
    <row r="62" spans="1:10" ht="9" customHeight="1" thickBot="1">
      <c r="A62" s="87"/>
      <c r="B62" s="87"/>
      <c r="C62" s="168"/>
      <c r="D62" s="169"/>
      <c r="E62" s="155"/>
      <c r="F62" s="156"/>
      <c r="G62" s="46"/>
      <c r="H62" s="46"/>
      <c r="I62" s="46"/>
      <c r="J62" s="18"/>
    </row>
    <row r="63" spans="1:10" ht="12" customHeight="1" thickBot="1">
      <c r="A63" s="109" t="s">
        <v>38</v>
      </c>
      <c r="B63" s="52">
        <v>854736.3308974263</v>
      </c>
      <c r="C63" s="171"/>
      <c r="D63" s="157"/>
      <c r="E63" s="158"/>
      <c r="F63" s="159"/>
      <c r="G63" s="27"/>
      <c r="H63" s="33"/>
      <c r="I63" s="48"/>
      <c r="J63" s="18"/>
    </row>
    <row r="64" spans="1:10" ht="12" customHeight="1" thickBot="1">
      <c r="A64" s="90" t="s">
        <v>29</v>
      </c>
      <c r="B64" s="56">
        <v>753172.1212374263</v>
      </c>
      <c r="C64" s="171"/>
      <c r="D64" s="157"/>
      <c r="E64" s="158"/>
      <c r="F64" s="159"/>
      <c r="G64" s="27"/>
      <c r="H64" s="22"/>
      <c r="I64" s="23"/>
      <c r="J64" s="18"/>
    </row>
    <row r="65" spans="1:10" ht="12" customHeight="1" thickBot="1">
      <c r="A65" s="90" t="s">
        <v>95</v>
      </c>
      <c r="B65" s="56"/>
      <c r="D65" s="157"/>
      <c r="E65" s="158"/>
      <c r="F65" s="159"/>
      <c r="G65" s="27"/>
      <c r="H65" s="22"/>
      <c r="I65" s="23"/>
      <c r="J65" s="18"/>
    </row>
    <row r="66" spans="1:10" ht="12" customHeight="1" thickBot="1">
      <c r="A66" s="90" t="s">
        <v>30</v>
      </c>
      <c r="B66" s="56">
        <v>-69507.48780999998</v>
      </c>
      <c r="C66" s="171"/>
      <c r="D66" s="157"/>
      <c r="E66" s="158"/>
      <c r="F66" s="159"/>
      <c r="G66" s="27"/>
      <c r="H66" s="22"/>
      <c r="I66" s="23"/>
      <c r="J66" s="18"/>
    </row>
    <row r="67" spans="1:10" ht="12" customHeight="1" thickBot="1">
      <c r="A67" s="90" t="s">
        <v>94</v>
      </c>
      <c r="B67" s="56">
        <v>-56977.39470012438</v>
      </c>
      <c r="C67" s="171"/>
      <c r="D67" s="157"/>
      <c r="E67" s="158"/>
      <c r="F67" s="159"/>
      <c r="G67" s="27"/>
      <c r="H67" s="22"/>
      <c r="I67" s="23"/>
      <c r="J67" s="18"/>
    </row>
    <row r="68" spans="1:10" ht="12" customHeight="1" thickBot="1">
      <c r="A68" s="90" t="s">
        <v>31</v>
      </c>
      <c r="B68" s="56">
        <v>93780.32256198446</v>
      </c>
      <c r="C68" s="171"/>
      <c r="D68" s="157"/>
      <c r="E68" s="158"/>
      <c r="F68" s="159"/>
      <c r="G68" s="27"/>
      <c r="H68" s="22"/>
      <c r="I68" s="23"/>
      <c r="J68" s="18"/>
    </row>
    <row r="69" spans="1:10" ht="12" customHeight="1" thickBot="1">
      <c r="A69" s="90" t="s">
        <v>32</v>
      </c>
      <c r="B69" s="56">
        <v>46296.35617</v>
      </c>
      <c r="C69" s="171"/>
      <c r="D69" s="157"/>
      <c r="E69" s="158"/>
      <c r="F69" s="159"/>
      <c r="G69" s="27"/>
      <c r="H69" s="22"/>
      <c r="I69" s="23"/>
      <c r="J69" s="18"/>
    </row>
    <row r="70" spans="1:10" ht="12" customHeight="1" thickBot="1">
      <c r="A70" s="90" t="s">
        <v>33</v>
      </c>
      <c r="B70" s="56">
        <v>121789.79372853402</v>
      </c>
      <c r="C70" s="171"/>
      <c r="D70" s="157"/>
      <c r="E70" s="158"/>
      <c r="F70" s="159"/>
      <c r="G70" s="27"/>
      <c r="H70" s="22"/>
      <c r="I70" s="23"/>
      <c r="J70" s="18"/>
    </row>
    <row r="71" spans="1:10" ht="12" customHeight="1" thickBot="1">
      <c r="A71" s="90" t="s">
        <v>34</v>
      </c>
      <c r="B71" s="56">
        <v>127303.7199594815</v>
      </c>
      <c r="C71" s="171"/>
      <c r="D71" s="157"/>
      <c r="E71" s="158"/>
      <c r="F71" s="159"/>
      <c r="G71" s="27"/>
      <c r="H71" s="22"/>
      <c r="I71" s="23"/>
      <c r="J71" s="18"/>
    </row>
    <row r="72" spans="1:10" ht="12" customHeight="1" thickBot="1">
      <c r="A72" s="90" t="s">
        <v>35</v>
      </c>
      <c r="B72" s="56">
        <v>-49524.633972449294</v>
      </c>
      <c r="C72" s="171"/>
      <c r="D72" s="157"/>
      <c r="E72" s="158"/>
      <c r="F72" s="159"/>
      <c r="G72" s="27"/>
      <c r="H72" s="22"/>
      <c r="I72" s="23"/>
      <c r="J72" s="18"/>
    </row>
    <row r="73" spans="1:10" ht="12" customHeight="1" thickBot="1">
      <c r="A73" s="90" t="s">
        <v>103</v>
      </c>
      <c r="B73" s="56">
        <v>231779.11927999998</v>
      </c>
      <c r="C73" s="171"/>
      <c r="D73" s="157"/>
      <c r="E73" s="158"/>
      <c r="F73" s="160"/>
      <c r="G73" s="27"/>
      <c r="H73" s="24"/>
      <c r="I73" s="23"/>
      <c r="J73" s="18"/>
    </row>
    <row r="74" spans="1:10" ht="12" customHeight="1" thickBot="1">
      <c r="A74" s="90" t="s">
        <v>104</v>
      </c>
      <c r="B74" s="56">
        <v>176032.98831999997</v>
      </c>
      <c r="C74" s="171"/>
      <c r="D74" s="157"/>
      <c r="E74" s="158"/>
      <c r="F74" s="160"/>
      <c r="G74" s="27"/>
      <c r="H74" s="24"/>
      <c r="I74" s="23"/>
      <c r="J74" s="18"/>
    </row>
    <row r="75" spans="1:10" ht="21" customHeight="1" thickBot="1">
      <c r="A75" s="90" t="s">
        <v>105</v>
      </c>
      <c r="B75" s="56">
        <v>11840.785730000001</v>
      </c>
      <c r="C75" s="171"/>
      <c r="D75" s="157"/>
      <c r="E75" s="158"/>
      <c r="F75" s="160"/>
      <c r="G75" s="27"/>
      <c r="H75" s="24"/>
      <c r="I75" s="23"/>
      <c r="J75" s="18"/>
    </row>
    <row r="76" spans="1:10" ht="12" customHeight="1" thickBot="1">
      <c r="A76" s="90" t="s">
        <v>106</v>
      </c>
      <c r="B76" s="56">
        <v>120358.55197</v>
      </c>
      <c r="C76" s="171"/>
      <c r="D76" s="157"/>
      <c r="E76" s="158"/>
      <c r="F76" s="160"/>
      <c r="G76" s="27"/>
      <c r="H76" s="24"/>
      <c r="I76" s="23"/>
      <c r="J76" s="18"/>
    </row>
    <row r="77" spans="1:10" ht="12" customHeight="1" thickBot="1">
      <c r="A77" s="90" t="s">
        <v>39</v>
      </c>
      <c r="B77" s="56">
        <v>101564.20966000004</v>
      </c>
      <c r="C77" s="172"/>
      <c r="D77" s="157"/>
      <c r="E77" s="158"/>
      <c r="F77" s="161"/>
      <c r="G77" s="27"/>
      <c r="H77" s="25"/>
      <c r="I77" s="26"/>
      <c r="J77" s="18"/>
    </row>
    <row r="78" spans="1:10" ht="12" customHeight="1" thickBot="1">
      <c r="A78" s="90" t="s">
        <v>95</v>
      </c>
      <c r="B78" s="56">
        <v>-4802.786609999999</v>
      </c>
      <c r="C78" s="172"/>
      <c r="D78" s="157"/>
      <c r="E78" s="158"/>
      <c r="F78" s="161"/>
      <c r="G78" s="27"/>
      <c r="H78" s="25"/>
      <c r="I78" s="26"/>
      <c r="J78" s="18"/>
    </row>
    <row r="79" spans="1:10" ht="12" customHeight="1" thickBot="1">
      <c r="A79" s="90" t="s">
        <v>30</v>
      </c>
      <c r="B79" s="56">
        <v>-44.71969</v>
      </c>
      <c r="C79" s="172"/>
      <c r="D79" s="157"/>
      <c r="E79" s="158"/>
      <c r="F79" s="161"/>
      <c r="G79" s="27"/>
      <c r="H79" s="25"/>
      <c r="I79" s="26"/>
      <c r="J79" s="18"/>
    </row>
    <row r="80" spans="1:10" ht="12" customHeight="1" thickBot="1">
      <c r="A80" s="90" t="s">
        <v>94</v>
      </c>
      <c r="B80" s="56">
        <v>18505.682099999998</v>
      </c>
      <c r="C80" s="61"/>
      <c r="D80" s="170"/>
      <c r="E80" s="158"/>
      <c r="F80" s="161"/>
      <c r="G80" s="27"/>
      <c r="H80" s="25"/>
      <c r="I80" s="26"/>
      <c r="J80" s="18"/>
    </row>
    <row r="81" spans="1:10" ht="12" customHeight="1" thickBot="1">
      <c r="A81" s="90" t="s">
        <v>31</v>
      </c>
      <c r="B81" s="56">
        <v>25722.56005000001</v>
      </c>
      <c r="C81" s="61"/>
      <c r="D81" s="157"/>
      <c r="E81" s="158"/>
      <c r="F81" s="161"/>
      <c r="G81" s="27"/>
      <c r="H81" s="25"/>
      <c r="I81" s="26"/>
      <c r="J81" s="18"/>
    </row>
    <row r="82" spans="1:10" ht="12" customHeight="1" thickBot="1">
      <c r="A82" s="90" t="s">
        <v>32</v>
      </c>
      <c r="B82" s="56">
        <v>-5750.15221</v>
      </c>
      <c r="C82" s="61"/>
      <c r="D82" s="157"/>
      <c r="E82" s="158"/>
      <c r="F82" s="161"/>
      <c r="G82" s="27"/>
      <c r="H82" s="25"/>
      <c r="I82" s="26"/>
      <c r="J82" s="18"/>
    </row>
    <row r="83" spans="1:10" ht="12" customHeight="1" thickBot="1">
      <c r="A83" s="90" t="s">
        <v>33</v>
      </c>
      <c r="B83" s="56">
        <v>21613.04002</v>
      </c>
      <c r="C83" s="61"/>
      <c r="D83" s="157"/>
      <c r="E83" s="158"/>
      <c r="F83" s="161"/>
      <c r="G83" s="27"/>
      <c r="H83" s="25"/>
      <c r="I83" s="26"/>
      <c r="J83" s="18"/>
    </row>
    <row r="84" spans="1:10" ht="12" customHeight="1" thickBot="1">
      <c r="A84" s="90" t="s">
        <v>34</v>
      </c>
      <c r="B84" s="56">
        <v>3870.03378</v>
      </c>
      <c r="C84" s="61"/>
      <c r="D84" s="157"/>
      <c r="E84" s="158"/>
      <c r="F84" s="161"/>
      <c r="G84" s="27"/>
      <c r="H84" s="25"/>
      <c r="I84" s="26"/>
      <c r="J84" s="18"/>
    </row>
    <row r="85" spans="1:10" ht="12" customHeight="1" thickBot="1">
      <c r="A85" s="92" t="s">
        <v>35</v>
      </c>
      <c r="B85" s="60">
        <v>42450.55221999999</v>
      </c>
      <c r="C85" s="61"/>
      <c r="D85" s="162"/>
      <c r="E85" s="163"/>
      <c r="F85" s="164"/>
      <c r="G85" s="27"/>
      <c r="H85" s="25"/>
      <c r="I85" s="26"/>
      <c r="J85" s="18"/>
    </row>
    <row r="86" spans="1:10" ht="13.5" customHeight="1">
      <c r="A86" s="385"/>
      <c r="B86" s="386"/>
      <c r="C86" s="386"/>
      <c r="D86" s="386"/>
      <c r="E86" s="386"/>
      <c r="F86" s="386"/>
      <c r="G86" s="386"/>
      <c r="H86" s="386"/>
      <c r="I86" s="386"/>
      <c r="J86" s="18"/>
    </row>
    <row r="87" spans="1:10" ht="8.25" customHeight="1">
      <c r="A87" s="42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6.5" thickBot="1">
      <c r="A88" s="37" t="s">
        <v>170</v>
      </c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9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3"/>
    </row>
    <row r="90" spans="1:10" ht="13.5">
      <c r="A90" s="114"/>
      <c r="B90" s="387" t="s">
        <v>36</v>
      </c>
      <c r="C90" s="388"/>
      <c r="D90" s="389"/>
      <c r="E90" s="380" t="s">
        <v>37</v>
      </c>
      <c r="F90" s="381"/>
      <c r="G90" s="390"/>
      <c r="H90" s="380" t="s">
        <v>113</v>
      </c>
      <c r="I90" s="381"/>
      <c r="J90" s="381"/>
    </row>
    <row r="91" spans="1:16" ht="13.5">
      <c r="A91" s="114"/>
      <c r="B91" s="184" t="s">
        <v>40</v>
      </c>
      <c r="C91" s="184" t="s">
        <v>41</v>
      </c>
      <c r="D91" s="184" t="s">
        <v>42</v>
      </c>
      <c r="E91" s="116" t="s">
        <v>40</v>
      </c>
      <c r="F91" s="116" t="s">
        <v>41</v>
      </c>
      <c r="G91" s="116" t="s">
        <v>42</v>
      </c>
      <c r="H91" s="116" t="s">
        <v>40</v>
      </c>
      <c r="I91" s="116" t="s">
        <v>41</v>
      </c>
      <c r="J91" s="116" t="s">
        <v>42</v>
      </c>
      <c r="L91" s="173"/>
      <c r="M91" s="181"/>
      <c r="N91" s="173"/>
      <c r="P91" s="182"/>
    </row>
    <row r="92" spans="1:14" ht="9" customHeight="1" thickBot="1">
      <c r="A92" s="87"/>
      <c r="B92" s="87"/>
      <c r="C92" s="87"/>
      <c r="D92" s="87"/>
      <c r="E92" s="87"/>
      <c r="F92" s="87"/>
      <c r="G92" s="87"/>
      <c r="H92" s="87"/>
      <c r="I92" s="87"/>
      <c r="J92" s="87"/>
      <c r="L92" s="173"/>
      <c r="M92" s="183"/>
      <c r="N92" s="173"/>
    </row>
    <row r="93" spans="1:14" ht="12" customHeight="1" thickBot="1">
      <c r="A93" s="97" t="s">
        <v>38</v>
      </c>
      <c r="B93" s="117">
        <v>-0.37266926256254085</v>
      </c>
      <c r="C93" s="117">
        <v>0.011590898304649804</v>
      </c>
      <c r="D93" s="117">
        <v>0.12260000000000004</v>
      </c>
      <c r="E93" s="117">
        <v>-0.5418311507504896</v>
      </c>
      <c r="F93" s="117"/>
      <c r="G93" s="117">
        <v>0.4312</v>
      </c>
      <c r="H93" s="117">
        <v>-0.24687518381417628</v>
      </c>
      <c r="I93" s="117">
        <v>0.02153103003512994</v>
      </c>
      <c r="J93" s="117">
        <v>0.18000439272315694</v>
      </c>
      <c r="L93" s="173"/>
      <c r="M93" s="173"/>
      <c r="N93" s="173"/>
    </row>
    <row r="94" spans="1:14" ht="12" customHeight="1" thickBot="1">
      <c r="A94" s="90" t="s">
        <v>29</v>
      </c>
      <c r="B94" s="118">
        <v>-0.062625</v>
      </c>
      <c r="C94" s="118">
        <v>0.010971671819175443</v>
      </c>
      <c r="D94" s="118">
        <v>0.10304466807329415</v>
      </c>
      <c r="E94" s="118">
        <v>-0.14377546401086458</v>
      </c>
      <c r="F94" s="118">
        <v>0.027091543412999273</v>
      </c>
      <c r="G94" s="118">
        <v>0.33543334318505313</v>
      </c>
      <c r="H94" s="118">
        <v>-0.1056165837397609</v>
      </c>
      <c r="I94" s="118">
        <v>0.02371062573706051</v>
      </c>
      <c r="J94" s="118">
        <v>0.1557059910110996</v>
      </c>
      <c r="L94" s="174"/>
      <c r="M94" s="173"/>
      <c r="N94" s="175"/>
    </row>
    <row r="95" spans="1:15" ht="12" customHeight="1" thickBot="1">
      <c r="A95" s="90" t="s">
        <v>95</v>
      </c>
      <c r="B95" s="118"/>
      <c r="C95" s="118"/>
      <c r="D95" s="118"/>
      <c r="E95" s="118"/>
      <c r="F95" s="118"/>
      <c r="G95" s="118"/>
      <c r="H95" s="118"/>
      <c r="I95" s="118"/>
      <c r="J95" s="118"/>
      <c r="L95" s="174"/>
      <c r="M95" s="262"/>
      <c r="N95" s="178"/>
      <c r="O95" s="263"/>
    </row>
    <row r="96" spans="1:15" ht="12" customHeight="1" thickBot="1">
      <c r="A96" s="90" t="s">
        <v>30</v>
      </c>
      <c r="B96" s="118">
        <v>0.000916</v>
      </c>
      <c r="C96" s="118">
        <v>0.000916</v>
      </c>
      <c r="D96" s="118">
        <v>0.000916</v>
      </c>
      <c r="E96" s="118">
        <v>0.004897</v>
      </c>
      <c r="F96" s="118">
        <v>0.004897</v>
      </c>
      <c r="G96" s="118">
        <v>0.004897</v>
      </c>
      <c r="H96" s="118">
        <v>0.009744000000000001</v>
      </c>
      <c r="I96" s="118">
        <v>0.009744000000000001</v>
      </c>
      <c r="J96" s="118">
        <v>0.009744000000000001</v>
      </c>
      <c r="L96" s="174"/>
      <c r="M96" s="262"/>
      <c r="N96" s="262"/>
      <c r="O96" s="263"/>
    </row>
    <row r="97" spans="1:14" ht="12" customHeight="1" thickBot="1">
      <c r="A97" s="90" t="s">
        <v>94</v>
      </c>
      <c r="B97" s="118">
        <v>0.0006</v>
      </c>
      <c r="C97" s="118">
        <v>0.00278361615853651</v>
      </c>
      <c r="D97" s="118">
        <v>0.00927132</v>
      </c>
      <c r="E97" s="118">
        <v>0.0032</v>
      </c>
      <c r="F97" s="118">
        <v>0.00614935004066703</v>
      </c>
      <c r="G97" s="118">
        <v>0.01706432</v>
      </c>
      <c r="H97" s="118">
        <v>0.00558704</v>
      </c>
      <c r="I97" s="118">
        <v>0.01274084516448974</v>
      </c>
      <c r="J97" s="118">
        <v>0.0296</v>
      </c>
      <c r="L97" s="176"/>
      <c r="M97" s="178"/>
      <c r="N97" s="173"/>
    </row>
    <row r="98" spans="1:14" ht="12" customHeight="1" thickBot="1">
      <c r="A98" s="90" t="s">
        <v>31</v>
      </c>
      <c r="B98" s="118">
        <v>-0.062625</v>
      </c>
      <c r="C98" s="118">
        <v>0.003296850585742453</v>
      </c>
      <c r="D98" s="118">
        <v>0.01417147209226419</v>
      </c>
      <c r="E98" s="118">
        <v>-0.088514</v>
      </c>
      <c r="F98" s="118">
        <v>-0.003273005899672433</v>
      </c>
      <c r="G98" s="118">
        <v>0.04317</v>
      </c>
      <c r="H98" s="118">
        <v>-0.024467</v>
      </c>
      <c r="I98" s="118">
        <v>0.02307749598691975</v>
      </c>
      <c r="J98" s="118">
        <v>0.0336</v>
      </c>
      <c r="L98" s="173"/>
      <c r="M98" s="173"/>
      <c r="N98" s="173"/>
    </row>
    <row r="99" spans="1:14" ht="12" customHeight="1" thickBot="1">
      <c r="A99" s="90" t="s">
        <v>32</v>
      </c>
      <c r="B99" s="118">
        <v>-0.04619263741805346</v>
      </c>
      <c r="C99" s="118">
        <v>0.0602026594279103</v>
      </c>
      <c r="D99" s="118">
        <v>0.10304466807329415</v>
      </c>
      <c r="E99" s="118">
        <v>-0.14377546401086458</v>
      </c>
      <c r="F99" s="118">
        <v>0.19691276306283784</v>
      </c>
      <c r="G99" s="118">
        <v>0.33543334318505313</v>
      </c>
      <c r="H99" s="118">
        <v>-0.1056165837397609</v>
      </c>
      <c r="I99" s="118">
        <v>0.07340159908624747</v>
      </c>
      <c r="J99" s="118">
        <v>0.1557059910110996</v>
      </c>
      <c r="L99" s="177"/>
      <c r="M99" s="177"/>
      <c r="N99" s="177"/>
    </row>
    <row r="100" spans="1:15" ht="12" customHeight="1" thickBot="1">
      <c r="A100" s="90" t="s">
        <v>33</v>
      </c>
      <c r="B100" s="118">
        <v>-0.02149</v>
      </c>
      <c r="C100" s="118">
        <v>0.012763775569040705</v>
      </c>
      <c r="D100" s="118">
        <v>0.0482</v>
      </c>
      <c r="E100" s="118">
        <v>-0.10626799999999999</v>
      </c>
      <c r="F100" s="118">
        <v>0.012940019074498134</v>
      </c>
      <c r="G100" s="118">
        <v>0.124</v>
      </c>
      <c r="H100" s="118">
        <v>-0.042782</v>
      </c>
      <c r="I100" s="118">
        <v>0.01191623336004417</v>
      </c>
      <c r="J100" s="118">
        <v>0.050199999999999995</v>
      </c>
      <c r="L100" s="177"/>
      <c r="M100" s="177"/>
      <c r="N100" s="177"/>
      <c r="O100" s="177"/>
    </row>
    <row r="101" spans="1:14" ht="12" customHeight="1" thickBot="1">
      <c r="A101" s="90" t="s">
        <v>34</v>
      </c>
      <c r="B101" s="118">
        <v>0.010262362175865214</v>
      </c>
      <c r="C101" s="118">
        <v>0.028078248822725096</v>
      </c>
      <c r="D101" s="118">
        <v>0.0389645612343299</v>
      </c>
      <c r="E101" s="118">
        <v>0</v>
      </c>
      <c r="F101" s="118">
        <v>0.042286910958276996</v>
      </c>
      <c r="G101" s="118">
        <v>0.07973442735899283</v>
      </c>
      <c r="H101" s="118">
        <v>-0.012019851592470543</v>
      </c>
      <c r="I101" s="118">
        <v>0.01479038497857008</v>
      </c>
      <c r="J101" s="118">
        <v>0.02699</v>
      </c>
      <c r="L101" s="173"/>
      <c r="M101" s="173"/>
      <c r="N101" s="173"/>
    </row>
    <row r="102" spans="1:14" ht="12" customHeight="1" thickBot="1">
      <c r="A102" s="90" t="s">
        <v>35</v>
      </c>
      <c r="B102" s="118">
        <v>0.0018666742087847243</v>
      </c>
      <c r="C102" s="118">
        <v>0.01581747072200629</v>
      </c>
      <c r="D102" s="118">
        <v>0.047188</v>
      </c>
      <c r="E102" s="118">
        <v>0.006673198144074632</v>
      </c>
      <c r="F102" s="118">
        <v>0.032522755111501135</v>
      </c>
      <c r="G102" s="118">
        <v>0.095552</v>
      </c>
      <c r="H102" s="118">
        <v>0.008338529307724496</v>
      </c>
      <c r="I102" s="118">
        <v>0.018708932832037065</v>
      </c>
      <c r="J102" s="118">
        <v>0.031081235916565753</v>
      </c>
      <c r="L102" s="173"/>
      <c r="M102" s="173"/>
      <c r="N102" s="173"/>
    </row>
    <row r="103" spans="1:14" ht="13.5" thickBot="1">
      <c r="A103" s="90" t="s">
        <v>103</v>
      </c>
      <c r="B103" s="118">
        <v>-0.0053300000000000005</v>
      </c>
      <c r="C103" s="118">
        <v>0.012218926015727358</v>
      </c>
      <c r="D103" s="118">
        <v>0.01694497</v>
      </c>
      <c r="E103" s="118">
        <v>-0.019384</v>
      </c>
      <c r="F103" s="118">
        <v>0.03394563992738045</v>
      </c>
      <c r="G103" s="118">
        <v>0.049743079999999995</v>
      </c>
      <c r="H103" s="118">
        <v>0.000215</v>
      </c>
      <c r="I103" s="118">
        <v>0.04085462268547716</v>
      </c>
      <c r="J103" s="118">
        <v>0.048981899999999995</v>
      </c>
      <c r="L103" s="173"/>
      <c r="M103" s="173"/>
      <c r="N103" s="173"/>
    </row>
    <row r="104" spans="1:14" ht="12" customHeight="1" thickBot="1">
      <c r="A104" s="90" t="s">
        <v>104</v>
      </c>
      <c r="B104" s="118">
        <v>0.001469</v>
      </c>
      <c r="C104" s="118">
        <v>0.0031596804134472927</v>
      </c>
      <c r="D104" s="118">
        <v>0.035026</v>
      </c>
      <c r="E104" s="118">
        <v>0.006048841700734275</v>
      </c>
      <c r="F104" s="118">
        <v>0.010064479942413374</v>
      </c>
      <c r="G104" s="118">
        <v>0.096769</v>
      </c>
      <c r="H104" s="118">
        <v>0</v>
      </c>
      <c r="I104" s="118">
        <v>0.00473911278457987</v>
      </c>
      <c r="J104" s="118">
        <v>0.065411</v>
      </c>
      <c r="L104" s="173"/>
      <c r="M104" s="173"/>
      <c r="N104" s="173"/>
    </row>
    <row r="105" spans="1:14" ht="21" customHeight="1" thickBot="1">
      <c r="A105" s="90" t="s">
        <v>105</v>
      </c>
      <c r="B105" s="118">
        <v>-0.0038675033827336724</v>
      </c>
      <c r="C105" s="118">
        <v>-0.003605613842647741</v>
      </c>
      <c r="D105" s="118">
        <v>0.016693323628283782</v>
      </c>
      <c r="E105" s="118">
        <v>-0.02286693700096154</v>
      </c>
      <c r="F105" s="118">
        <v>-0.02239570616848208</v>
      </c>
      <c r="G105" s="118">
        <v>0.01412917832952792</v>
      </c>
      <c r="H105" s="118" t="s">
        <v>197</v>
      </c>
      <c r="I105" s="118" t="s">
        <v>197</v>
      </c>
      <c r="J105" s="118" t="s">
        <v>197</v>
      </c>
      <c r="L105" s="173"/>
      <c r="M105" s="173"/>
      <c r="N105" s="173"/>
    </row>
    <row r="106" spans="1:14" ht="12" customHeight="1" thickBot="1">
      <c r="A106" s="90" t="s">
        <v>106</v>
      </c>
      <c r="B106" s="118">
        <v>-0.005600000000000001</v>
      </c>
      <c r="C106" s="118">
        <v>-0.0009188535440985109</v>
      </c>
      <c r="D106" s="118">
        <v>0.0676</v>
      </c>
      <c r="E106" s="118">
        <v>0.0087</v>
      </c>
      <c r="F106" s="118">
        <v>0.010711427323880933</v>
      </c>
      <c r="G106" s="118">
        <v>0.1609</v>
      </c>
      <c r="H106" s="118" t="s">
        <v>197</v>
      </c>
      <c r="I106" s="118" t="s">
        <v>197</v>
      </c>
      <c r="J106" s="118" t="s">
        <v>197</v>
      </c>
      <c r="L106" s="173"/>
      <c r="M106" s="173"/>
      <c r="N106" s="173"/>
    </row>
    <row r="107" spans="1:14" ht="12" customHeight="1" thickBot="1">
      <c r="A107" s="90" t="s">
        <v>39</v>
      </c>
      <c r="B107" s="118">
        <v>-0.37266926256254085</v>
      </c>
      <c r="C107" s="118">
        <v>0.01573495436277169</v>
      </c>
      <c r="D107" s="118">
        <v>0.12260000000000004</v>
      </c>
      <c r="E107" s="118">
        <v>-0.5418311507504896</v>
      </c>
      <c r="F107" s="118">
        <v>0.026326234979517006</v>
      </c>
      <c r="G107" s="118">
        <v>0.4312</v>
      </c>
      <c r="H107" s="118">
        <v>-0.24687518381417628</v>
      </c>
      <c r="I107" s="118">
        <v>0.006944498314151436</v>
      </c>
      <c r="J107" s="118">
        <v>0.18000439272315694</v>
      </c>
      <c r="L107" s="173"/>
      <c r="M107" s="173"/>
      <c r="N107" s="173"/>
    </row>
    <row r="108" spans="1:14" ht="12" customHeight="1" thickBot="1">
      <c r="A108" s="90" t="s">
        <v>95</v>
      </c>
      <c r="B108" s="118">
        <v>-0.0178730911463999</v>
      </c>
      <c r="C108" s="118">
        <v>-0.004275882898578463</v>
      </c>
      <c r="D108" s="118">
        <v>-0.0008000000000000229</v>
      </c>
      <c r="E108" s="118">
        <v>-0.04635057646291074</v>
      </c>
      <c r="F108" s="118">
        <v>-0.011905314620064614</v>
      </c>
      <c r="G108" s="118">
        <v>-0.0030999999999999917</v>
      </c>
      <c r="H108" s="118">
        <v>-0.01028059236754586</v>
      </c>
      <c r="I108" s="118">
        <v>5.730228129862979E-05</v>
      </c>
      <c r="J108" s="118">
        <v>0.0026999999999999247</v>
      </c>
      <c r="L108" s="173"/>
      <c r="M108" s="173"/>
      <c r="N108" s="173"/>
    </row>
    <row r="109" spans="1:14" ht="12" customHeight="1" thickBot="1">
      <c r="A109" s="90" t="s">
        <v>30</v>
      </c>
      <c r="B109" s="118">
        <v>-0.06602167207496257</v>
      </c>
      <c r="C109" s="118">
        <v>-0.033298802757702486</v>
      </c>
      <c r="D109" s="118">
        <v>9.999999999998899E-05</v>
      </c>
      <c r="E109" s="118">
        <v>-0.10053053643241772</v>
      </c>
      <c r="F109" s="118">
        <v>-0.05317012686569603</v>
      </c>
      <c r="G109" s="118">
        <v>0.0005999999999999339</v>
      </c>
      <c r="H109" s="118">
        <v>-0.027295135075331656</v>
      </c>
      <c r="I109" s="118">
        <v>-0.0027357309268559653</v>
      </c>
      <c r="J109" s="118">
        <v>0.0035000000000000586</v>
      </c>
      <c r="L109" s="178"/>
      <c r="M109" s="178"/>
      <c r="N109" s="178"/>
    </row>
    <row r="110" spans="1:14" ht="12" customHeight="1" thickBot="1">
      <c r="A110" s="90" t="s">
        <v>94</v>
      </c>
      <c r="B110" s="118">
        <v>-0.06659999999999999</v>
      </c>
      <c r="C110" s="118">
        <v>0.0016827250883139448</v>
      </c>
      <c r="D110" s="118">
        <v>0.00990000000000002</v>
      </c>
      <c r="E110" s="118">
        <v>-0.09847102447004297</v>
      </c>
      <c r="F110" s="118">
        <v>0.005215536062145159</v>
      </c>
      <c r="G110" s="118">
        <v>0.0262</v>
      </c>
      <c r="H110" s="118">
        <v>-0.0252</v>
      </c>
      <c r="I110" s="118">
        <v>0.009562571463265621</v>
      </c>
      <c r="J110" s="118">
        <v>0.03309999999999991</v>
      </c>
      <c r="L110" s="173"/>
      <c r="M110" s="173"/>
      <c r="N110" s="173"/>
    </row>
    <row r="111" spans="1:14" ht="12" customHeight="1" thickBot="1">
      <c r="A111" s="90" t="s">
        <v>31</v>
      </c>
      <c r="B111" s="118">
        <v>-0.06757401283796938</v>
      </c>
      <c r="C111" s="118">
        <v>0.0025729813377227658</v>
      </c>
      <c r="D111" s="118">
        <v>0.032299999999999995</v>
      </c>
      <c r="E111" s="118">
        <v>-0.17610612721260455</v>
      </c>
      <c r="F111" s="118">
        <v>0.00018623458964984457</v>
      </c>
      <c r="G111" s="118">
        <v>0.08289999999999997</v>
      </c>
      <c r="H111" s="118">
        <v>-0.05124678260548188</v>
      </c>
      <c r="I111" s="118">
        <v>0.022799303665622783</v>
      </c>
      <c r="J111" s="118">
        <v>0.08220000000000005</v>
      </c>
      <c r="L111" s="173"/>
      <c r="M111" s="173"/>
      <c r="N111" s="173"/>
    </row>
    <row r="112" spans="1:14" ht="12" customHeight="1" thickBot="1">
      <c r="A112" s="90" t="s">
        <v>32</v>
      </c>
      <c r="B112" s="118">
        <v>-0.37266926256254085</v>
      </c>
      <c r="C112" s="118">
        <v>0.028820761056947846</v>
      </c>
      <c r="D112" s="118">
        <v>0.12260000000000004</v>
      </c>
      <c r="E112" s="118">
        <v>-0.5418311507504896</v>
      </c>
      <c r="F112" s="118">
        <v>0.05121974064365198</v>
      </c>
      <c r="G112" s="118">
        <v>0.4312</v>
      </c>
      <c r="H112" s="118">
        <v>-0.24687518381417628</v>
      </c>
      <c r="I112" s="118">
        <v>0.0056335636529539195</v>
      </c>
      <c r="J112" s="118">
        <v>0.18000439272315694</v>
      </c>
      <c r="L112" s="173"/>
      <c r="M112" s="173"/>
      <c r="N112" s="173"/>
    </row>
    <row r="113" spans="1:10" ht="12" customHeight="1" thickBot="1">
      <c r="A113" s="90" t="s">
        <v>33</v>
      </c>
      <c r="B113" s="118">
        <v>-0.14344798920771495</v>
      </c>
      <c r="C113" s="118">
        <v>0.024680580010205663</v>
      </c>
      <c r="D113" s="118">
        <v>0.06499999999999995</v>
      </c>
      <c r="E113" s="118">
        <v>-0.4306247165202173</v>
      </c>
      <c r="F113" s="118">
        <v>0.04252644210048564</v>
      </c>
      <c r="G113" s="118">
        <v>0.14324394574689192</v>
      </c>
      <c r="H113" s="118">
        <v>-0.2017687331533996</v>
      </c>
      <c r="I113" s="118">
        <v>0.0015713169083119887</v>
      </c>
      <c r="J113" s="118">
        <v>0.06170000000000009</v>
      </c>
    </row>
    <row r="114" spans="1:10" ht="12" customHeight="1" thickBot="1">
      <c r="A114" s="90" t="s">
        <v>34</v>
      </c>
      <c r="B114" s="118">
        <v>-0.054138960191429164</v>
      </c>
      <c r="C114" s="118">
        <v>0.016616042723720116</v>
      </c>
      <c r="D114" s="118">
        <v>0.04380000000000006</v>
      </c>
      <c r="E114" s="118">
        <v>-0.20350000000000001</v>
      </c>
      <c r="F114" s="118">
        <v>0.02695304275452699</v>
      </c>
      <c r="G114" s="118">
        <v>0.139</v>
      </c>
      <c r="H114" s="118">
        <v>-0.1693</v>
      </c>
      <c r="I114" s="118">
        <v>-0.001238096887063512</v>
      </c>
      <c r="J114" s="118">
        <v>0.04249999999999998</v>
      </c>
    </row>
    <row r="115" spans="1:10" ht="12" customHeight="1" thickBot="1">
      <c r="A115" s="92" t="s">
        <v>35</v>
      </c>
      <c r="B115" s="119">
        <v>-0.07069717431727851</v>
      </c>
      <c r="C115" s="119">
        <v>0.0063658544409766465</v>
      </c>
      <c r="D115" s="119">
        <v>0.04069999999999996</v>
      </c>
      <c r="E115" s="119">
        <v>-0.1471</v>
      </c>
      <c r="F115" s="119">
        <v>-0.004593455131205182</v>
      </c>
      <c r="G115" s="119">
        <v>0.11270000000000002</v>
      </c>
      <c r="H115" s="119">
        <v>-0.10570000000000002</v>
      </c>
      <c r="I115" s="119">
        <v>0.001582603562112247</v>
      </c>
      <c r="J115" s="119">
        <v>0.0653999999999999</v>
      </c>
    </row>
    <row r="116" spans="1:10" ht="14.25">
      <c r="A116" s="49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ht="14.25">
      <c r="A117" s="36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6.5" thickBot="1">
      <c r="A118" s="37" t="s">
        <v>171</v>
      </c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9" ht="9" customHeight="1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ht="44.25" customHeight="1">
      <c r="A120" s="114"/>
      <c r="B120" s="86" t="s">
        <v>96</v>
      </c>
      <c r="C120" s="86" t="s">
        <v>97</v>
      </c>
      <c r="D120" s="86" t="s">
        <v>98</v>
      </c>
      <c r="E120" s="86" t="s">
        <v>99</v>
      </c>
      <c r="F120" s="86" t="s">
        <v>100</v>
      </c>
      <c r="G120" s="86" t="s">
        <v>101</v>
      </c>
      <c r="H120" s="86" t="s">
        <v>150</v>
      </c>
      <c r="I120" s="86" t="s">
        <v>151</v>
      </c>
    </row>
    <row r="121" spans="1:9" ht="9" customHeight="1" thickBot="1">
      <c r="A121" s="87"/>
      <c r="B121" s="87"/>
      <c r="C121" s="87"/>
      <c r="D121" s="87"/>
      <c r="E121" s="87"/>
      <c r="F121" s="87"/>
      <c r="G121" s="87"/>
      <c r="H121" s="87"/>
      <c r="I121" s="87"/>
    </row>
    <row r="122" spans="1:9" ht="12" customHeight="1" thickBot="1">
      <c r="A122" s="120" t="s">
        <v>20</v>
      </c>
      <c r="B122" s="52">
        <v>82000.938962058</v>
      </c>
      <c r="C122" s="52">
        <v>722015.1562965981</v>
      </c>
      <c r="D122" s="52">
        <v>587394.0429714291</v>
      </c>
      <c r="E122" s="52">
        <v>305184.1330494436</v>
      </c>
      <c r="F122" s="52">
        <v>597912.0160945016</v>
      </c>
      <c r="G122" s="52">
        <v>295507.40464608115</v>
      </c>
      <c r="H122" s="52">
        <v>110092.73986062616</v>
      </c>
      <c r="I122" s="52">
        <v>1649235.5601677266</v>
      </c>
    </row>
    <row r="123" spans="1:9" ht="12" customHeight="1" thickBot="1">
      <c r="A123" s="121" t="s">
        <v>54</v>
      </c>
      <c r="B123" s="56">
        <v>66954.23353</v>
      </c>
      <c r="C123" s="63">
        <v>378871.32588</v>
      </c>
      <c r="D123" s="63">
        <v>157994.66799236287</v>
      </c>
      <c r="E123" s="63">
        <v>118662.36283340401</v>
      </c>
      <c r="F123" s="63">
        <v>175239.51038900984</v>
      </c>
      <c r="G123" s="63">
        <v>26065.917602922866</v>
      </c>
      <c r="H123" s="63">
        <v>9582.640962449192</v>
      </c>
      <c r="I123" s="63">
        <v>715772.0158023458</v>
      </c>
    </row>
    <row r="124" spans="1:9" ht="12" customHeight="1" thickBot="1">
      <c r="A124" s="121" t="s">
        <v>108</v>
      </c>
      <c r="B124" s="56">
        <v>13047.745432058013</v>
      </c>
      <c r="C124" s="63">
        <v>311281.45926414477</v>
      </c>
      <c r="D124" s="63">
        <v>377926.95571282145</v>
      </c>
      <c r="E124" s="63">
        <v>17722.644383928546</v>
      </c>
      <c r="F124" s="63">
        <v>106432.33702958166</v>
      </c>
      <c r="G124" s="63">
        <v>0</v>
      </c>
      <c r="H124" s="63">
        <v>92184.36376225337</v>
      </c>
      <c r="I124" s="63">
        <v>166292.32158798334</v>
      </c>
    </row>
    <row r="125" spans="1:9" ht="12" customHeight="1" thickBot="1">
      <c r="A125" s="121" t="s">
        <v>109</v>
      </c>
      <c r="B125" s="56">
        <v>1998.96</v>
      </c>
      <c r="C125" s="63">
        <v>943.6157415934065</v>
      </c>
      <c r="D125" s="63">
        <v>1650.3836042500873</v>
      </c>
      <c r="E125" s="63">
        <v>0</v>
      </c>
      <c r="F125" s="63">
        <v>964.0451369863018</v>
      </c>
      <c r="G125" s="63">
        <v>0</v>
      </c>
      <c r="H125" s="63">
        <v>169.4027397260274</v>
      </c>
      <c r="I125" s="63">
        <v>2026.0821917808219</v>
      </c>
    </row>
    <row r="126" spans="1:9" ht="12" customHeight="1" thickBot="1">
      <c r="A126" s="121" t="s">
        <v>110</v>
      </c>
      <c r="B126" s="56">
        <v>0</v>
      </c>
      <c r="C126" s="63">
        <v>0</v>
      </c>
      <c r="D126" s="63">
        <v>0</v>
      </c>
      <c r="E126" s="63">
        <v>91047.87285912788</v>
      </c>
      <c r="F126" s="63">
        <v>45089.40060708863</v>
      </c>
      <c r="G126" s="63">
        <v>172.890653324632</v>
      </c>
      <c r="H126" s="63">
        <v>0</v>
      </c>
      <c r="I126" s="63">
        <v>16434.131319999997</v>
      </c>
    </row>
    <row r="127" spans="1:9" ht="12" customHeight="1" thickBot="1">
      <c r="A127" s="121" t="s">
        <v>111</v>
      </c>
      <c r="B127" s="56">
        <v>0</v>
      </c>
      <c r="C127" s="63">
        <v>31071.87595086</v>
      </c>
      <c r="D127" s="63">
        <v>49293.94881350746</v>
      </c>
      <c r="E127" s="63">
        <v>73721.45103825998</v>
      </c>
      <c r="F127" s="63">
        <v>265257.64767335885</v>
      </c>
      <c r="G127" s="63">
        <v>268912.0815498336</v>
      </c>
      <c r="H127" s="63">
        <v>4397.969246197573</v>
      </c>
      <c r="I127" s="63">
        <v>163939.42450340663</v>
      </c>
    </row>
    <row r="128" spans="1:9" ht="12" customHeight="1" thickBot="1">
      <c r="A128" s="121" t="s">
        <v>112</v>
      </c>
      <c r="B128" s="56">
        <v>0</v>
      </c>
      <c r="C128" s="63">
        <v>-153.12054</v>
      </c>
      <c r="D128" s="63">
        <v>215.24498916467266</v>
      </c>
      <c r="E128" s="63">
        <v>600.9622313025026</v>
      </c>
      <c r="F128" s="63">
        <v>291.1694200000002</v>
      </c>
      <c r="G128" s="63">
        <v>268.30661</v>
      </c>
      <c r="H128" s="63">
        <v>3758.36315</v>
      </c>
      <c r="I128" s="63">
        <v>26.595122210136996</v>
      </c>
    </row>
    <row r="129" spans="1:9" ht="12" customHeight="1" thickBot="1">
      <c r="A129" s="122" t="s">
        <v>55</v>
      </c>
      <c r="B129" s="60">
        <v>0</v>
      </c>
      <c r="C129" s="64">
        <v>0</v>
      </c>
      <c r="D129" s="64">
        <v>312.8418593225653</v>
      </c>
      <c r="E129" s="64">
        <v>3428.8397034206982</v>
      </c>
      <c r="F129" s="64">
        <v>4637.905838476473</v>
      </c>
      <c r="G129" s="64">
        <v>88.20823</v>
      </c>
      <c r="H129" s="64">
        <v>0</v>
      </c>
      <c r="I129" s="64">
        <v>584744.9896400002</v>
      </c>
    </row>
    <row r="130" spans="1:10" ht="12" customHeight="1">
      <c r="A130" s="50" t="s">
        <v>56</v>
      </c>
      <c r="D130" s="18"/>
      <c r="E130" s="18"/>
      <c r="F130" s="18"/>
      <c r="G130" s="18"/>
      <c r="H130" s="18"/>
      <c r="I130" s="18"/>
      <c r="J130" s="18"/>
    </row>
    <row r="131" spans="1:10" ht="14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4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4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4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ht="14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14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4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ht="14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4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4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4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ht="14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4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4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4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4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4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4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4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4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4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4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4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4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4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4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4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4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4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4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4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4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4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4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4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4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4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4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4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4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4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4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4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4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4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4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4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4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4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4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4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4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4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ht="14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ht="14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ht="14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ht="14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ht="14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ht="14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ht="14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ht="14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ht="14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4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ht="14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4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ht="14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ht="14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ht="14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14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ht="14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ht="14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ht="14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ht="14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ht="14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ht="14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ht="14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ht="14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ht="14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ht="14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ht="14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ht="14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ht="14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ht="14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ht="14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ht="14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ht="14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ht="14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ht="14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ht="14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ht="14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ht="14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ht="14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ht="14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ht="14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ht="14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ht="14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ht="14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ht="14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ht="14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14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ht="14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ht="14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ht="14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ht="14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ht="14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ht="14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ht="14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ht="14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ht="14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ht="14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ht="14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ht="14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ht="14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ht="14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ht="14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ht="14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ht="14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ht="14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ht="14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ht="14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ht="14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ht="14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ht="14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ht="14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ht="14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ht="14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ht="14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ht="14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ht="14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ht="14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ht="14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ht="14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ht="14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ht="14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ht="14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ht="14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ht="14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ht="14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ht="14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ht="14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ht="14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ht="14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ht="14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ht="14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ht="14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ht="14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ht="14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ht="14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ht="14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ht="14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ht="14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ht="14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ht="14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ht="14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ht="14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ht="14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ht="14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ht="14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ht="14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ht="14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ht="14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ht="14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ht="14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ht="14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ht="14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ht="14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ht="14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ht="14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ht="14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ht="14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ht="14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ht="14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ht="14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ht="14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ht="14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ht="14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ht="14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ht="14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ht="14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ht="14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ht="14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ht="14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ht="14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ht="14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ht="14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ht="14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ht="14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ht="14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ht="14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ht="14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ht="14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ht="14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ht="14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ht="14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ht="14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ht="14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ht="14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ht="14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ht="14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ht="14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ht="14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ht="14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ht="14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ht="14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ht="14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ht="14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ht="14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ht="14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ht="14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ht="14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ht="14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ht="14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ht="14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ht="14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ht="14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ht="14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ht="14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ht="14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ht="14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ht="14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ht="14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ht="14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ht="14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ht="14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ht="14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ht="14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ht="14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ht="14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ht="14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ht="14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ht="14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ht="14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ht="14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ht="14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ht="14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ht="14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ht="14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ht="14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ht="14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ht="14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ht="14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ht="14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ht="14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ht="14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ht="14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ht="14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ht="14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ht="14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ht="14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ht="14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ht="14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ht="14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ht="14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ht="14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ht="14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ht="14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ht="14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ht="14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ht="14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ht="14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ht="14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ht="14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ht="14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ht="14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ht="14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ht="14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ht="14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ht="14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ht="14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ht="14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ht="14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ht="14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ht="14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ht="14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ht="14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ht="14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ht="14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ht="14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ht="14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ht="14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ht="14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ht="14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ht="14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ht="14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ht="14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ht="14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ht="14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ht="14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ht="14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ht="14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ht="14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ht="14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ht="14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ht="14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ht="14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ht="14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ht="14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ht="14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ht="14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ht="14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ht="14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</sheetData>
  <sheetProtection/>
  <mergeCells count="12">
    <mergeCell ref="C30:C31"/>
    <mergeCell ref="D30:D31"/>
    <mergeCell ref="H90:J90"/>
    <mergeCell ref="E30:E31"/>
    <mergeCell ref="F30:F31"/>
    <mergeCell ref="G30:G31"/>
    <mergeCell ref="A57:H57"/>
    <mergeCell ref="A86:I86"/>
    <mergeCell ref="B90:D90"/>
    <mergeCell ref="E90:G90"/>
    <mergeCell ref="A30:A31"/>
    <mergeCell ref="B30:B31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115" zoomScaleSheetLayoutView="115" zoomScalePageLayoutView="0" workbookViewId="0" topLeftCell="A1">
      <selection activeCell="E1" sqref="E1"/>
    </sheetView>
  </sheetViews>
  <sheetFormatPr defaultColWidth="9.00390625" defaultRowHeight="14.25"/>
  <cols>
    <col min="1" max="1" width="13.625" style="123" customWidth="1"/>
    <col min="2" max="16384" width="9.00390625" style="123" customWidth="1"/>
  </cols>
  <sheetData>
    <row r="1" spans="1:5" ht="16.5" thickBot="1">
      <c r="A1" s="8" t="s">
        <v>172</v>
      </c>
      <c r="B1" s="9"/>
      <c r="C1" s="9"/>
      <c r="D1" s="9"/>
      <c r="E1" s="9"/>
    </row>
    <row r="2" spans="1:5" ht="8.25" customHeight="1">
      <c r="A2" s="124"/>
      <c r="B2" s="124"/>
      <c r="C2" s="124"/>
      <c r="D2" s="124"/>
      <c r="E2" s="179"/>
    </row>
    <row r="3" spans="1:5" ht="14.25">
      <c r="A3" s="2"/>
      <c r="B3" s="1" t="s">
        <v>69</v>
      </c>
      <c r="C3" s="1" t="s">
        <v>70</v>
      </c>
      <c r="D3" s="1" t="s">
        <v>20</v>
      </c>
      <c r="E3" s="29"/>
    </row>
    <row r="4" spans="1:5" ht="8.25" customHeight="1" thickBot="1">
      <c r="A4" s="6"/>
      <c r="B4" s="6"/>
      <c r="C4" s="6"/>
      <c r="D4" s="6"/>
      <c r="E4" s="30"/>
    </row>
    <row r="5" spans="1:5" ht="15" thickBot="1">
      <c r="A5" s="14" t="s">
        <v>71</v>
      </c>
      <c r="B5" s="125">
        <v>34810324.578</v>
      </c>
      <c r="C5" s="125">
        <v>3810749.734</v>
      </c>
      <c r="D5" s="125">
        <v>38621074.311</v>
      </c>
      <c r="E5" s="9"/>
    </row>
    <row r="6" spans="1:5" ht="15" thickBot="1">
      <c r="A6" s="10" t="s">
        <v>57</v>
      </c>
      <c r="B6" s="126">
        <v>1890276.411</v>
      </c>
      <c r="C6" s="126">
        <v>1594040.356</v>
      </c>
      <c r="D6" s="127">
        <v>3484316.766</v>
      </c>
      <c r="E6" s="9"/>
    </row>
    <row r="7" spans="1:5" ht="15" thickBot="1">
      <c r="A7" s="11" t="s">
        <v>43</v>
      </c>
      <c r="B7" s="128">
        <v>32920048.167</v>
      </c>
      <c r="C7" s="128">
        <v>2216709.378</v>
      </c>
      <c r="D7" s="129">
        <v>35136757.545</v>
      </c>
      <c r="E7" s="9"/>
    </row>
    <row r="8" spans="1:5" ht="15.75">
      <c r="A8" s="13"/>
      <c r="B8" s="9"/>
      <c r="C8" s="9"/>
      <c r="D8" s="9"/>
      <c r="E8" s="9"/>
    </row>
    <row r="9" spans="1:5" ht="16.5" thickBot="1">
      <c r="A9" s="8" t="s">
        <v>173</v>
      </c>
      <c r="B9" s="9"/>
      <c r="C9" s="9"/>
      <c r="D9" s="9"/>
      <c r="E9" s="9"/>
    </row>
    <row r="10" spans="1:5" ht="9" customHeight="1">
      <c r="A10" s="130"/>
      <c r="B10" s="130"/>
      <c r="C10" s="130"/>
      <c r="D10" s="130"/>
      <c r="E10" s="9"/>
    </row>
    <row r="11" spans="1:5" ht="14.25">
      <c r="A11" s="2"/>
      <c r="B11" s="1" t="s">
        <v>69</v>
      </c>
      <c r="C11" s="1" t="s">
        <v>72</v>
      </c>
      <c r="D11" s="1" t="s">
        <v>20</v>
      </c>
      <c r="E11" s="9"/>
    </row>
    <row r="12" spans="1:5" ht="10.5" customHeight="1" thickBot="1">
      <c r="A12" s="6"/>
      <c r="B12" s="6"/>
      <c r="C12" s="6"/>
      <c r="D12" s="6"/>
      <c r="E12" s="9"/>
    </row>
    <row r="13" spans="1:5" ht="15" thickBot="1">
      <c r="A13" s="14" t="s">
        <v>71</v>
      </c>
      <c r="B13" s="125">
        <v>7949261.933</v>
      </c>
      <c r="C13" s="125">
        <v>234412.797</v>
      </c>
      <c r="D13" s="125">
        <v>8183674.73</v>
      </c>
      <c r="E13" s="9"/>
    </row>
    <row r="14" spans="1:5" ht="15" thickBot="1">
      <c r="A14" s="10" t="s">
        <v>57</v>
      </c>
      <c r="B14" s="126">
        <v>76740.908</v>
      </c>
      <c r="C14" s="126">
        <v>2805.204</v>
      </c>
      <c r="D14" s="126">
        <v>79546.115</v>
      </c>
      <c r="E14" s="9"/>
    </row>
    <row r="15" spans="1:5" ht="15" thickBot="1">
      <c r="A15" s="10" t="s">
        <v>73</v>
      </c>
      <c r="B15" s="126">
        <v>37661.704</v>
      </c>
      <c r="C15" s="126">
        <v>1264.721</v>
      </c>
      <c r="D15" s="126">
        <v>38926.427</v>
      </c>
      <c r="E15" s="9"/>
    </row>
    <row r="16" spans="1:5" ht="15" thickBot="1">
      <c r="A16" s="10" t="s">
        <v>74</v>
      </c>
      <c r="B16" s="126">
        <v>39079.205</v>
      </c>
      <c r="C16" s="126">
        <v>1540.484</v>
      </c>
      <c r="D16" s="126">
        <v>40619.687</v>
      </c>
      <c r="E16" s="9"/>
    </row>
    <row r="17" spans="1:5" ht="15" thickBot="1">
      <c r="A17" s="10" t="s">
        <v>43</v>
      </c>
      <c r="B17" s="126">
        <v>7872521.023</v>
      </c>
      <c r="C17" s="126">
        <v>231607.592</v>
      </c>
      <c r="D17" s="126">
        <v>8104128.616</v>
      </c>
      <c r="E17" s="9"/>
    </row>
    <row r="18" spans="1:5" ht="15" thickBot="1">
      <c r="A18" s="10" t="s">
        <v>73</v>
      </c>
      <c r="B18" s="126">
        <v>9003.132</v>
      </c>
      <c r="C18" s="126">
        <v>69711.24</v>
      </c>
      <c r="D18" s="126">
        <v>78714.373</v>
      </c>
      <c r="E18" s="9"/>
    </row>
    <row r="19" spans="1:5" ht="15" thickBot="1">
      <c r="A19" s="11" t="s">
        <v>74</v>
      </c>
      <c r="B19" s="128">
        <v>7863517.89</v>
      </c>
      <c r="C19" s="128">
        <v>161896.35</v>
      </c>
      <c r="D19" s="128">
        <v>8025414.239</v>
      </c>
      <c r="E19" s="9"/>
    </row>
    <row r="20" spans="1:5" ht="15.75">
      <c r="A20" s="8"/>
      <c r="B20" s="9"/>
      <c r="C20" s="9"/>
      <c r="D20" s="9"/>
      <c r="E20" s="9"/>
    </row>
    <row r="21" spans="1:5" ht="16.5" thickBot="1">
      <c r="A21" s="8" t="s">
        <v>75</v>
      </c>
      <c r="B21" s="9"/>
      <c r="C21" s="9"/>
      <c r="D21" s="9"/>
      <c r="E21" s="9"/>
    </row>
    <row r="22" spans="1:5" ht="8.25" customHeight="1">
      <c r="A22" s="124"/>
      <c r="B22" s="124"/>
      <c r="C22" s="124"/>
      <c r="D22" s="124"/>
      <c r="E22" s="9"/>
    </row>
    <row r="23" spans="1:5" ht="14.25">
      <c r="A23" s="392"/>
      <c r="B23" s="1" t="s">
        <v>76</v>
      </c>
      <c r="C23" s="392" t="s">
        <v>77</v>
      </c>
      <c r="D23" s="393" t="s">
        <v>78</v>
      </c>
      <c r="E23" s="9"/>
    </row>
    <row r="24" spans="1:5" ht="14.25">
      <c r="A24" s="392"/>
      <c r="B24" s="1" t="s">
        <v>79</v>
      </c>
      <c r="C24" s="392"/>
      <c r="D24" s="393"/>
      <c r="E24" s="9"/>
    </row>
    <row r="25" spans="1:5" ht="8.25" customHeight="1" thickBot="1">
      <c r="A25" s="131"/>
      <c r="B25" s="131"/>
      <c r="C25" s="131"/>
      <c r="D25" s="131"/>
      <c r="E25" s="9"/>
    </row>
    <row r="26" spans="1:5" ht="15">
      <c r="A26" s="185">
        <v>40907</v>
      </c>
      <c r="B26" s="132">
        <v>146.0754</v>
      </c>
      <c r="C26" s="132">
        <v>152.5938</v>
      </c>
      <c r="D26" s="132">
        <v>215.48</v>
      </c>
      <c r="E26" s="9"/>
    </row>
    <row r="27" spans="1:5" ht="15">
      <c r="A27" s="186">
        <v>40998</v>
      </c>
      <c r="B27" s="258">
        <v>147.4397</v>
      </c>
      <c r="C27" s="258">
        <v>154.372</v>
      </c>
      <c r="D27" s="258">
        <v>203.54</v>
      </c>
      <c r="E27" s="9"/>
    </row>
    <row r="28" spans="1:5" ht="15">
      <c r="A28" s="186">
        <v>41089</v>
      </c>
      <c r="B28" s="258">
        <v>149.3542</v>
      </c>
      <c r="C28" s="258" t="s">
        <v>176</v>
      </c>
      <c r="D28" s="258">
        <v>187.67</v>
      </c>
      <c r="E28" s="9"/>
    </row>
    <row r="29" spans="1:5" ht="15">
      <c r="A29" s="185">
        <v>41180</v>
      </c>
      <c r="B29" s="258">
        <v>152.9183</v>
      </c>
      <c r="C29" s="258" t="s">
        <v>176</v>
      </c>
      <c r="D29" s="258">
        <v>190.12</v>
      </c>
      <c r="E29" s="9"/>
    </row>
    <row r="30" spans="1:5" ht="15">
      <c r="A30" s="185">
        <v>41274</v>
      </c>
      <c r="B30" s="258">
        <v>160.1283</v>
      </c>
      <c r="C30" s="258" t="s">
        <v>176</v>
      </c>
      <c r="D30" s="258">
        <v>192.21</v>
      </c>
      <c r="E30" s="9"/>
    </row>
    <row r="31" spans="1:5" ht="15">
      <c r="A31" s="185">
        <v>41361</v>
      </c>
      <c r="B31" s="258">
        <v>166.9907</v>
      </c>
      <c r="C31" s="258" t="s">
        <v>176</v>
      </c>
      <c r="D31" s="258">
        <v>181.8</v>
      </c>
      <c r="E31" s="9"/>
    </row>
    <row r="32" spans="1:5" ht="15">
      <c r="A32" s="185">
        <v>41453</v>
      </c>
      <c r="B32" s="258">
        <v>172.5978</v>
      </c>
      <c r="C32" s="258" t="s">
        <v>176</v>
      </c>
      <c r="D32" s="258">
        <v>193.79</v>
      </c>
      <c r="E32" s="9"/>
    </row>
    <row r="33" spans="1:5" ht="15">
      <c r="A33" s="185">
        <v>41547</v>
      </c>
      <c r="B33" s="258">
        <v>172.8742</v>
      </c>
      <c r="C33" s="258" t="s">
        <v>176</v>
      </c>
      <c r="D33" s="258">
        <v>196.45</v>
      </c>
      <c r="E33" s="165"/>
    </row>
    <row r="34" spans="1:5" ht="15.75" thickBot="1">
      <c r="A34" s="265">
        <v>41639</v>
      </c>
      <c r="B34" s="255">
        <v>176.3868</v>
      </c>
      <c r="C34" s="255" t="s">
        <v>176</v>
      </c>
      <c r="D34" s="255">
        <v>197.76</v>
      </c>
      <c r="E34" s="9"/>
    </row>
    <row r="35" spans="1:14" ht="14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</sheetData>
  <sheetProtection/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9.00390625" defaultRowHeight="14.25"/>
  <cols>
    <col min="1" max="1" width="18.50390625" style="123" customWidth="1"/>
    <col min="2" max="16384" width="9.00390625" style="123" customWidth="1"/>
  </cols>
  <sheetData>
    <row r="1" spans="1:6" ht="21.75" customHeight="1" thickBot="1">
      <c r="A1" s="8" t="s">
        <v>177</v>
      </c>
      <c r="B1" s="9"/>
      <c r="C1" s="9"/>
      <c r="D1" s="9"/>
      <c r="E1" s="9"/>
      <c r="F1" s="9"/>
    </row>
    <row r="2" spans="1:6" ht="9.75" customHeight="1">
      <c r="A2" s="124"/>
      <c r="B2" s="124"/>
      <c r="C2" s="124"/>
      <c r="D2" s="9"/>
      <c r="E2" s="9"/>
      <c r="F2" s="9"/>
    </row>
    <row r="3" spans="1:6" ht="14.25">
      <c r="A3" s="2"/>
      <c r="B3" s="1" t="s">
        <v>80</v>
      </c>
      <c r="C3" s="1" t="s">
        <v>81</v>
      </c>
      <c r="D3" s="9"/>
      <c r="E3" s="9"/>
      <c r="F3" s="9"/>
    </row>
    <row r="4" spans="1:6" ht="9" customHeight="1" thickBot="1">
      <c r="A4" s="6"/>
      <c r="B4" s="6"/>
      <c r="C4" s="6"/>
      <c r="D4" s="9"/>
      <c r="E4" s="9"/>
      <c r="F4" s="9"/>
    </row>
    <row r="5" spans="1:6" ht="15" thickBot="1">
      <c r="A5" s="14" t="s">
        <v>71</v>
      </c>
      <c r="B5" s="125">
        <v>74076098.844</v>
      </c>
      <c r="C5" s="125">
        <v>2589</v>
      </c>
      <c r="D5" s="9"/>
      <c r="E5" s="9"/>
      <c r="F5" s="9"/>
    </row>
    <row r="6" spans="1:6" ht="15" thickBot="1">
      <c r="A6" s="10" t="s">
        <v>82</v>
      </c>
      <c r="B6" s="126">
        <v>38407829.017</v>
      </c>
      <c r="C6" s="126">
        <v>1934</v>
      </c>
      <c r="D6" s="9"/>
      <c r="E6" s="9"/>
      <c r="F6" s="9"/>
    </row>
    <row r="7" spans="1:6" ht="15" thickBot="1">
      <c r="A7" s="10" t="s">
        <v>83</v>
      </c>
      <c r="B7" s="126">
        <v>34001543.613</v>
      </c>
      <c r="C7" s="126">
        <v>381</v>
      </c>
      <c r="D7" s="9"/>
      <c r="E7" s="9"/>
      <c r="F7" s="9"/>
    </row>
    <row r="8" spans="1:6" ht="15" thickBot="1">
      <c r="A8" s="10" t="s">
        <v>84</v>
      </c>
      <c r="B8" s="126">
        <v>3349.859</v>
      </c>
      <c r="C8" s="126">
        <v>16</v>
      </c>
      <c r="D8" s="9"/>
      <c r="E8" s="9"/>
      <c r="F8" s="9"/>
    </row>
    <row r="9" spans="1:6" ht="15" thickBot="1">
      <c r="A9" s="10" t="s">
        <v>85</v>
      </c>
      <c r="B9" s="126">
        <v>137292.257</v>
      </c>
      <c r="C9" s="126">
        <v>244</v>
      </c>
      <c r="D9" s="9"/>
      <c r="E9" s="9"/>
      <c r="F9" s="9"/>
    </row>
    <row r="10" spans="1:6" ht="15" thickBot="1">
      <c r="A10" s="11" t="s">
        <v>86</v>
      </c>
      <c r="B10" s="128">
        <v>1526084.098</v>
      </c>
      <c r="C10" s="128">
        <v>14</v>
      </c>
      <c r="D10" s="9"/>
      <c r="E10" s="9"/>
      <c r="F10" s="9"/>
    </row>
    <row r="11" spans="1:6" ht="14.25">
      <c r="A11" s="135"/>
      <c r="B11" s="136"/>
      <c r="C11" s="137"/>
      <c r="D11" s="9"/>
      <c r="E11" s="9"/>
      <c r="F11" s="9"/>
    </row>
    <row r="12" spans="1:6" ht="15.75">
      <c r="A12" s="8"/>
      <c r="B12" s="165"/>
      <c r="C12" s="9"/>
      <c r="D12" s="9"/>
      <c r="E12" s="9"/>
      <c r="F12" s="9"/>
    </row>
    <row r="13" spans="1:6" ht="14.25">
      <c r="A13" s="134"/>
      <c r="B13" s="137"/>
      <c r="C13" s="137"/>
      <c r="D13" s="9"/>
      <c r="E13" s="9"/>
      <c r="F13" s="9"/>
    </row>
    <row r="14" spans="1:6" ht="15.75">
      <c r="A14" s="8" t="s">
        <v>87</v>
      </c>
      <c r="B14" s="9"/>
      <c r="C14" s="9"/>
      <c r="D14" s="9"/>
      <c r="E14" s="9"/>
      <c r="F14" s="9"/>
    </row>
    <row r="15" spans="1:6" ht="16.5" thickBot="1">
      <c r="A15" s="8"/>
      <c r="B15" s="9"/>
      <c r="C15" s="9"/>
      <c r="D15" s="9"/>
      <c r="E15" s="9"/>
      <c r="F15" s="9"/>
    </row>
    <row r="16" spans="1:6" ht="8.25" customHeight="1">
      <c r="A16" s="138"/>
      <c r="B16" s="138"/>
      <c r="C16" s="138"/>
      <c r="D16" s="138"/>
      <c r="E16" s="9"/>
      <c r="F16" s="9"/>
    </row>
    <row r="17" spans="1:6" ht="22.5">
      <c r="A17" s="139"/>
      <c r="B17" s="1" t="s">
        <v>174</v>
      </c>
      <c r="C17" s="1" t="s">
        <v>175</v>
      </c>
      <c r="D17" s="1" t="s">
        <v>88</v>
      </c>
      <c r="E17" s="9"/>
      <c r="F17" s="9"/>
    </row>
    <row r="18" spans="1:6" ht="8.25" customHeight="1" thickBot="1">
      <c r="A18" s="140"/>
      <c r="B18" s="141"/>
      <c r="C18" s="141"/>
      <c r="D18" s="141"/>
      <c r="E18" s="9"/>
      <c r="F18" s="9"/>
    </row>
    <row r="19" spans="1:6" ht="15" thickBot="1">
      <c r="A19" s="29" t="s">
        <v>89</v>
      </c>
      <c r="B19" s="142">
        <v>18239795.769508798</v>
      </c>
      <c r="C19" s="142">
        <v>15370560.479324738</v>
      </c>
      <c r="D19" s="143">
        <v>-0.15730632768271008</v>
      </c>
      <c r="E19" s="9"/>
      <c r="F19" s="9"/>
    </row>
    <row r="20" spans="1:6" ht="15" thickBot="1">
      <c r="A20" s="10" t="s">
        <v>90</v>
      </c>
      <c r="B20" s="126">
        <v>11029247.263481067</v>
      </c>
      <c r="C20" s="126">
        <v>10125168.794796208</v>
      </c>
      <c r="D20" s="144">
        <v>-0.08197100374006058</v>
      </c>
      <c r="E20" s="9"/>
      <c r="F20" s="9"/>
    </row>
    <row r="21" spans="1:6" ht="15" thickBot="1">
      <c r="A21" s="10" t="s">
        <v>91</v>
      </c>
      <c r="B21" s="126">
        <v>7174804.499344751</v>
      </c>
      <c r="C21" s="126">
        <v>5222337.406247026</v>
      </c>
      <c r="D21" s="145">
        <v>-0.27212826402113627</v>
      </c>
      <c r="E21" s="9"/>
      <c r="F21" s="9"/>
    </row>
    <row r="22" spans="1:6" ht="15" thickBot="1">
      <c r="A22" s="10" t="s">
        <v>92</v>
      </c>
      <c r="B22" s="126">
        <v>35744.0066829796</v>
      </c>
      <c r="C22" s="126">
        <v>23054.278281503626</v>
      </c>
      <c r="D22" s="145">
        <v>-0.35501695470302447</v>
      </c>
      <c r="E22" s="9"/>
      <c r="F22" s="9"/>
    </row>
    <row r="23" spans="1:6" ht="15" thickBot="1">
      <c r="A23" s="146" t="s">
        <v>93</v>
      </c>
      <c r="B23" s="128">
        <v>7447317.344178229</v>
      </c>
      <c r="C23" s="128">
        <v>13320224.650321377</v>
      </c>
      <c r="D23" s="147">
        <v>0.7885936686630066</v>
      </c>
      <c r="E23" s="9"/>
      <c r="F23" s="9"/>
    </row>
    <row r="24" spans="1:6" ht="15.75">
      <c r="A24" s="8"/>
      <c r="B24" s="165"/>
      <c r="C24" s="8"/>
      <c r="D24" s="165"/>
      <c r="E24" s="9"/>
      <c r="F24" s="9"/>
    </row>
    <row r="25" spans="1:6" ht="15.75">
      <c r="A25" s="8"/>
      <c r="B25" s="165"/>
      <c r="C25" s="8"/>
      <c r="D25" s="165"/>
      <c r="E25" s="9"/>
      <c r="F25" s="9"/>
    </row>
    <row r="26" spans="1:6" ht="15.75">
      <c r="A26" s="8"/>
      <c r="B26" s="165"/>
      <c r="C26" s="8"/>
      <c r="D26" s="165"/>
      <c r="E26" s="9"/>
      <c r="F26" s="9"/>
    </row>
    <row r="27" spans="1:6" ht="15.75">
      <c r="A27" s="8"/>
      <c r="B27" s="165"/>
      <c r="C27" s="8"/>
      <c r="D27" s="165"/>
      <c r="E27" s="9"/>
      <c r="F27" s="9"/>
    </row>
    <row r="28" spans="1:6" ht="15.75">
      <c r="A28" s="8"/>
      <c r="B28" s="165"/>
      <c r="C28" s="8"/>
      <c r="D28" s="165"/>
      <c r="E28" s="9"/>
      <c r="F28" s="9"/>
    </row>
    <row r="29" spans="1:6" ht="15.75">
      <c r="A29" s="8"/>
      <c r="B29" s="165"/>
      <c r="C29" s="8"/>
      <c r="D29" s="165"/>
      <c r="E29" s="9"/>
      <c r="F29" s="9"/>
    </row>
    <row r="30" spans="1:6" ht="15.75">
      <c r="A30" s="8"/>
      <c r="B30" s="165"/>
      <c r="C30" s="8"/>
      <c r="D30" s="165"/>
      <c r="E30" s="9"/>
      <c r="F30" s="9"/>
    </row>
    <row r="31" spans="1:6" ht="15.75">
      <c r="A31" s="8"/>
      <c r="B31" s="165"/>
      <c r="C31" s="8"/>
      <c r="D31" s="165"/>
      <c r="E31" s="9"/>
      <c r="F31" s="9"/>
    </row>
    <row r="32" spans="1:6" ht="15.75">
      <c r="A32" s="8"/>
      <c r="B32" s="165"/>
      <c r="C32" s="8"/>
      <c r="D32" s="165"/>
      <c r="E32" s="9"/>
      <c r="F32" s="9"/>
    </row>
    <row r="33" spans="1:6" ht="15.75">
      <c r="A33" s="8"/>
      <c r="B33" s="165"/>
      <c r="C33" s="8"/>
      <c r="D33" s="165"/>
      <c r="E33" s="9"/>
      <c r="F3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2015-01-12T08:57:31Z</dcterms:created>
  <dcterms:modified xsi:type="dcterms:W3CDTF">2015-01-12T08:57:39Z</dcterms:modified>
  <cp:category/>
  <cp:version/>
  <cp:contentType/>
  <cp:contentStatus/>
</cp:coreProperties>
</file>