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770" windowHeight="11370" tabRatio="867" activeTab="0"/>
  </bookViews>
  <sheets>
    <sheet name="banky" sheetId="1" r:id="rId1"/>
    <sheet name="poisťovne" sheetId="2" r:id="rId2"/>
    <sheet name="DS - II. pilier" sheetId="3" r:id="rId3"/>
    <sheet name="DS - III. pilier" sheetId="4" r:id="rId4"/>
    <sheet name="kolektívne investovanie" sheetId="5" r:id="rId5"/>
    <sheet name="BCPB" sheetId="6" r:id="rId6"/>
    <sheet name="CDCP" sheetId="7" r:id="rId7"/>
  </sheets>
  <definedNames>
    <definedName name="_xlnm.Print_Area" localSheetId="0">'banky'!$A$1:$J$140</definedName>
    <definedName name="_xlnm.Print_Area" localSheetId="5">'BCPB'!$A$1:$E$35</definedName>
    <definedName name="_xlnm.Print_Area" localSheetId="4">'kolektívne investovanie'!$A$1:$J$130</definedName>
    <definedName name="_xlnm.Print_Area" localSheetId="1">'poisťovne'!$A$1:$H$84</definedName>
  </definedNames>
  <calcPr fullCalcOnLoad="1"/>
</workbook>
</file>

<file path=xl/sharedStrings.xml><?xml version="1.0" encoding="utf-8"?>
<sst xmlns="http://schemas.openxmlformats.org/spreadsheetml/2006/main" count="680" uniqueCount="478">
  <si>
    <t>CR3</t>
  </si>
  <si>
    <t>CR5</t>
  </si>
  <si>
    <t>HHI</t>
  </si>
  <si>
    <t>Medziročná zmena</t>
  </si>
  <si>
    <t>ROA</t>
  </si>
  <si>
    <t>ROE</t>
  </si>
  <si>
    <t>Podiel na trhu</t>
  </si>
  <si>
    <t>Allianz - Slovenská DSS</t>
  </si>
  <si>
    <t>VÚB Generali DSS</t>
  </si>
  <si>
    <t>ING DSS</t>
  </si>
  <si>
    <t>AEGON DSS</t>
  </si>
  <si>
    <t>NAV – Net Asset Value (Čistá hodnota aktív)</t>
  </si>
  <si>
    <t>Výnosy</t>
  </si>
  <si>
    <t>Náklady</t>
  </si>
  <si>
    <t>Hospodársky výsledok</t>
  </si>
  <si>
    <t>Celkom</t>
  </si>
  <si>
    <t>Účty v bankách</t>
  </si>
  <si>
    <t>Dlhopisy</t>
  </si>
  <si>
    <t>Záväzky</t>
  </si>
  <si>
    <t>Správcovská spoločnosť</t>
  </si>
  <si>
    <t>Spolu</t>
  </si>
  <si>
    <t>Tatra Asset Management</t>
  </si>
  <si>
    <t>Asset Management SLSP</t>
  </si>
  <si>
    <t>VÚB Asset Management</t>
  </si>
  <si>
    <t>ČSOB Asset Management</t>
  </si>
  <si>
    <t>Typ fondu</t>
  </si>
  <si>
    <t>Počet fondov</t>
  </si>
  <si>
    <t>HHI pri</t>
  </si>
  <si>
    <t>Podielové fondy celkom</t>
  </si>
  <si>
    <t xml:space="preserve">  Tuzemské</t>
  </si>
  <si>
    <t xml:space="preserve">     Fondy peňažného trhu</t>
  </si>
  <si>
    <t xml:space="preserve">     Dlhopisové fondy</t>
  </si>
  <si>
    <t xml:space="preserve">     Akciové fondy</t>
  </si>
  <si>
    <t xml:space="preserve">     Zmiešané fondy</t>
  </si>
  <si>
    <t xml:space="preserve">     Fondy fondov</t>
  </si>
  <si>
    <t xml:space="preserve">     Iné fondy</t>
  </si>
  <si>
    <t>3 mesiace</t>
  </si>
  <si>
    <t>1 rok</t>
  </si>
  <si>
    <t>Otvorené podielové fondy celkom</t>
  </si>
  <si>
    <t xml:space="preserve">  Zahraničné</t>
  </si>
  <si>
    <t>Min</t>
  </si>
  <si>
    <t>Priemer</t>
  </si>
  <si>
    <t>Max</t>
  </si>
  <si>
    <t xml:space="preserve">  Dlhopisy</t>
  </si>
  <si>
    <t>rovnomer. rozložení</t>
  </si>
  <si>
    <t>ING Tatry - Sympatia, d.d.s., a.s.</t>
  </si>
  <si>
    <t>Príspevkové</t>
  </si>
  <si>
    <t>Výplatné</t>
  </si>
  <si>
    <t>Čistá hodnota aktív *</t>
  </si>
  <si>
    <t>(*) Čistá hodnota aktív je počítaná len za podiely predané v Slovenskej republike</t>
  </si>
  <si>
    <t>Axa DSS</t>
  </si>
  <si>
    <t>Doplnková dôchodková spoločnosť Tatra banky, a.s.</t>
  </si>
  <si>
    <t>Axa d.d.s., a.s.</t>
  </si>
  <si>
    <t>Stabilita, d.d.s., a.s.</t>
  </si>
  <si>
    <t xml:space="preserve">   Vklady uložené v bankách</t>
  </si>
  <si>
    <t xml:space="preserve">   Ostatné aktíva</t>
  </si>
  <si>
    <t>* Finančné deriváty zahŕňajú deriváty s kladnou aj zápornou reálnou hodnotou</t>
  </si>
  <si>
    <t xml:space="preserve">  Akcie</t>
  </si>
  <si>
    <t>IAD Investments</t>
  </si>
  <si>
    <t>NAV podielových fondov (tis. EUR)</t>
  </si>
  <si>
    <t>Dôchodkové fondy (údaje v tis. EUR)</t>
  </si>
  <si>
    <t>Štruktúra investícií dôchodkových fondov (údaje v tis. EUR)</t>
  </si>
  <si>
    <t>Doplnkové dôchodkové fondy (údaje v tis. EUR)</t>
  </si>
  <si>
    <t>Štruktúra investícii doplnkových dôchodkových fondov (údaje v tis. EUR)</t>
  </si>
  <si>
    <t>NAV fondov (tis. EUR)</t>
  </si>
  <si>
    <t>Pokladničné poukážky</t>
  </si>
  <si>
    <t>Akcie a podielové listy</t>
  </si>
  <si>
    <t>Ostatné pohľadávky</t>
  </si>
  <si>
    <t>Alico Funds Central Europe</t>
  </si>
  <si>
    <t>DSS Poštovej banky</t>
  </si>
  <si>
    <t>Prvá penzijná s.s. Poštovej banky</t>
  </si>
  <si>
    <t>Kótované</t>
  </si>
  <si>
    <t>Voľný trh</t>
  </si>
  <si>
    <t>Cenné papiere spolu</t>
  </si>
  <si>
    <t>Nekótované</t>
  </si>
  <si>
    <t xml:space="preserve">    Kurzotvorné obchody</t>
  </si>
  <si>
    <t xml:space="preserve">    Priame obchody</t>
  </si>
  <si>
    <t>Vývoj trhových indexov</t>
  </si>
  <si>
    <t xml:space="preserve">SDXGroup – </t>
  </si>
  <si>
    <t>SDXGroup - súkromný sektor</t>
  </si>
  <si>
    <t>SAX</t>
  </si>
  <si>
    <t>verejný sektor</t>
  </si>
  <si>
    <t>Objem</t>
  </si>
  <si>
    <t>Počet emisií</t>
  </si>
  <si>
    <t xml:space="preserve">  akcie</t>
  </si>
  <si>
    <t xml:space="preserve">  dlhopisy</t>
  </si>
  <si>
    <t xml:space="preserve">  podielové listy</t>
  </si>
  <si>
    <t xml:space="preserve">  podielnické listy (DPL)</t>
  </si>
  <si>
    <t xml:space="preserve">  ostatné cenné papiere</t>
  </si>
  <si>
    <t>Vlastníctvo štátnych a komunálnych dlhopisov (údaje v tis. EUR)</t>
  </si>
  <si>
    <t>Zmena</t>
  </si>
  <si>
    <t>Rezidenti</t>
  </si>
  <si>
    <t xml:space="preserve">   Banky</t>
  </si>
  <si>
    <t xml:space="preserve">   Právnické osoby</t>
  </si>
  <si>
    <t xml:space="preserve">   Fyzické osoby</t>
  </si>
  <si>
    <t>Nerezidenti</t>
  </si>
  <si>
    <t xml:space="preserve">     Fondy krátkodobých investícií</t>
  </si>
  <si>
    <t xml:space="preserve">     Fondy krátkodobého peňažného trhu</t>
  </si>
  <si>
    <t>Fondy peňažného trhu (vrátane FKPT)</t>
  </si>
  <si>
    <t>Fondy krátkodobých investícií</t>
  </si>
  <si>
    <t>Dlhopisové fondy</t>
  </si>
  <si>
    <t>Akciové fondy</t>
  </si>
  <si>
    <t>Zmiešané fondy</t>
  </si>
  <si>
    <t>Fondy fondov</t>
  </si>
  <si>
    <t>Počet sporiteľov</t>
  </si>
  <si>
    <t xml:space="preserve">     Verejné špeciálne fondy nehnuteľností</t>
  </si>
  <si>
    <t xml:space="preserve">     Verejné špeciálne fondy cenných papierov</t>
  </si>
  <si>
    <t xml:space="preserve">     Verejné špeciálne fondy alternatívnych  investícií</t>
  </si>
  <si>
    <t xml:space="preserve">     Špeciálne fondy profesionálnych investorov</t>
  </si>
  <si>
    <r>
      <t xml:space="preserve">CR3 </t>
    </r>
    <r>
      <rPr>
        <sz val="7"/>
        <rFont val="Times New Roman"/>
        <family val="1"/>
      </rPr>
      <t>(</t>
    </r>
    <r>
      <rPr>
        <i/>
        <sz val="7"/>
        <rFont val="Times New Roman"/>
        <family val="1"/>
      </rPr>
      <t>CR5</t>
    </r>
    <r>
      <rPr>
        <sz val="7"/>
        <rFont val="Times New Roman"/>
        <family val="1"/>
      </rPr>
      <t>)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podiel troch (piatich) inštitúcií s najvyšším objemom danej položky na celkovom objeme danej položky v sektore. </t>
    </r>
    <r>
      <rPr>
        <i/>
        <sz val="7"/>
        <rFont val="Times New Roman"/>
        <family val="1"/>
      </rP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</t>
    </r>
  </si>
  <si>
    <t xml:space="preserve">   Dlhopisy</t>
  </si>
  <si>
    <t xml:space="preserve">   Nástroje peňažného trhu</t>
  </si>
  <si>
    <t xml:space="preserve">   Akcie</t>
  </si>
  <si>
    <t xml:space="preserve">   Podielové listy podielových fondov</t>
  </si>
  <si>
    <t xml:space="preserve">   Finančné deriváty (*)</t>
  </si>
  <si>
    <t>3 roky (p. a.)</t>
  </si>
  <si>
    <t>Čistý zisk a ukazovatele ziskovosti poisťovní (údaje o zisku v tis. EUR)</t>
  </si>
  <si>
    <t>Podiel na celk. technickom poistnom</t>
  </si>
  <si>
    <t>Čistý zisk celkom</t>
  </si>
  <si>
    <t xml:space="preserve">ROA </t>
  </si>
  <si>
    <t xml:space="preserve">ROE </t>
  </si>
  <si>
    <t>Technické poistné (objemové údaje v tis. EUR)</t>
  </si>
  <si>
    <t>C3</t>
  </si>
  <si>
    <t xml:space="preserve">  Životné poistenie</t>
  </si>
  <si>
    <t xml:space="preserve">    Poistenie na dožitie, zmieš. poistenie a kapit. živ. poistenie okrem unit-linked</t>
  </si>
  <si>
    <t xml:space="preserve">    Unit-Linked</t>
  </si>
  <si>
    <t xml:space="preserve">    Pripoistenie</t>
  </si>
  <si>
    <t xml:space="preserve">    Ostatné </t>
  </si>
  <si>
    <t xml:space="preserve">  Neživotné poistenie</t>
  </si>
  <si>
    <t xml:space="preserve">    Poistenie zodp. za škodu spôsobenú prevádzkou mot. vozidla</t>
  </si>
  <si>
    <t xml:space="preserve">    Poistenie škôd na pozemných dopravných prostriedkoch</t>
  </si>
  <si>
    <t xml:space="preserve">    Poistenie majetku</t>
  </si>
  <si>
    <t xml:space="preserve">    Ostatné</t>
  </si>
  <si>
    <t>CR3 je podiel troch inštitúcií s najvyšším objemom danej položky na celkovom objeme danej položky v sektore.
HHI je definovaný ako súčet druhých mocnín podielov jednotlivých inštitúcií na celkovom objeme danej položky.
Do výpočtu všetkých troch ukazovateľ</t>
  </si>
  <si>
    <t>Technické poistné postúpené zaisťovateľom (objemové údaje v tis. EUR)</t>
  </si>
  <si>
    <t>Životné poistenie</t>
  </si>
  <si>
    <t>Neživotné poistenie</t>
  </si>
  <si>
    <t>Technické náklady na poistné plnenia (objemové údaje v tis. EUR)</t>
  </si>
  <si>
    <t>Škodovosť v neživotnom poistení</t>
  </si>
  <si>
    <t xml:space="preserve">        Poistenie zodp. za škodu spôsobenú prevádzkou mot. vozidla</t>
  </si>
  <si>
    <t xml:space="preserve">        Poistenie škôd na pozemných dopravných prostriedkoch</t>
  </si>
  <si>
    <t xml:space="preserve">        Poistenie majetku</t>
  </si>
  <si>
    <t xml:space="preserve">        Ostatné</t>
  </si>
  <si>
    <t>Štruktúra technických rezerv poisťovní (objemové údaje v tis. EUR)</t>
  </si>
  <si>
    <t>Podiel na celkových rezervách</t>
  </si>
  <si>
    <t>Rezerva na krytie záväzkov z finančného umiestnenia v mene poistených</t>
  </si>
  <si>
    <t xml:space="preserve">Umiestnenie technických rezerv poisťovní okrem rezervy na krytie záväzkov </t>
  </si>
  <si>
    <t>z finančného umiestnenia v mene poistených (objemové údaje v tis. EUR)</t>
  </si>
  <si>
    <t>Podiel na celk. rezervách *</t>
  </si>
  <si>
    <t>Dlhopisy vlád a centrálnych bánk SR a členských štátov EU alebo garantované SR,
 dlhopisy EIB, EBOR a MBOR</t>
  </si>
  <si>
    <t>Dlhopisy bánk</t>
  </si>
  <si>
    <t>Termínované účty v bankách</t>
  </si>
  <si>
    <t>Hypotekárne záložné listy</t>
  </si>
  <si>
    <t>Podnikové dlhopisy</t>
  </si>
  <si>
    <t>Zaistenie</t>
  </si>
  <si>
    <t>Nehnuteľnosti</t>
  </si>
  <si>
    <t>Ostatné</t>
  </si>
  <si>
    <t xml:space="preserve">* objem celkových rezerv bol pre účely tohto výpočtu znížený o 
rezervu na krytie záväzkov z finančného umiestnenia v mene poistených </t>
  </si>
  <si>
    <t>Dlhopisový garantovaný</t>
  </si>
  <si>
    <t>Zmiešaný negarantovaný</t>
  </si>
  <si>
    <t>Akciový negarantovaný</t>
  </si>
  <si>
    <t>Indexový negarantovaný</t>
  </si>
  <si>
    <t>Iné fondy</t>
  </si>
  <si>
    <t>Verejné špeciálne fondy</t>
  </si>
  <si>
    <t>Štruktúra aktív a pasív bánk a pobočiek zahr. bánk (objemové údaje v tis. EUR)</t>
  </si>
  <si>
    <t>Podiel cudzej meny</t>
  </si>
  <si>
    <t>Podiel na bilančnej sume</t>
  </si>
  <si>
    <t>A K T Í V A     C E L K O M  (brutto)</t>
  </si>
  <si>
    <t>ÚVERY KLIENTOM CELKOM</t>
  </si>
  <si>
    <t>Úvery retailu</t>
  </si>
  <si>
    <t xml:space="preserve">    z toho: Úvery domácnostiam</t>
  </si>
  <si>
    <t>Úvery podnikom</t>
  </si>
  <si>
    <t>Úvery finančným spoločnostiam okrem bánk</t>
  </si>
  <si>
    <t>Úvery verejnej správe</t>
  </si>
  <si>
    <t>Úvery nerezidentom</t>
  </si>
  <si>
    <t>OPERÁCIE NA MEDZIBANKOVOM TRHU CELKOM</t>
  </si>
  <si>
    <t xml:space="preserve">    z toho: Operácie s NBS a zahr. emisnými bankami 
      (vrát. poklad. poukážok NBS)</t>
  </si>
  <si>
    <t>CENNÉ PAPIERE A DERIVÁTY CELKOM</t>
  </si>
  <si>
    <t>Cenné papiere emitované rezidentmi</t>
  </si>
  <si>
    <t xml:space="preserve">    Dlhopisy štátne</t>
  </si>
  <si>
    <t xml:space="preserve">    Dlhopisy podnikov</t>
  </si>
  <si>
    <t xml:space="preserve">    Dlhopisy bánk</t>
  </si>
  <si>
    <t xml:space="preserve">    Ostatné dlhové cenné papiere</t>
  </si>
  <si>
    <t xml:space="preserve">    Majetkové cenné papiere</t>
  </si>
  <si>
    <t>Cenné papiere emitované nerezidentmi</t>
  </si>
  <si>
    <t xml:space="preserve">    Dlhové cenné papiere</t>
  </si>
  <si>
    <t xml:space="preserve">        z toho: emitované bankami</t>
  </si>
  <si>
    <t xml:space="preserve">        z toho: emitované verejnou správou</t>
  </si>
  <si>
    <t xml:space="preserve">        z toho: ostatní emitenti</t>
  </si>
  <si>
    <t>Deriváty - kladná reálna hodnota</t>
  </si>
  <si>
    <t xml:space="preserve">P A S Í V A   C E L K O M </t>
  </si>
  <si>
    <t>VKLADY A PRIJATÉ ÚVERY OD KLIENTOV CELKOM</t>
  </si>
  <si>
    <t xml:space="preserve">        z toho: vklady garantované Fondom ochrany vkladov</t>
  </si>
  <si>
    <t xml:space="preserve">    Vklady a prijaté úvery od retailu</t>
  </si>
  <si>
    <t xml:space="preserve">        Vklady a prijaté úvery od domácností</t>
  </si>
  <si>
    <t xml:space="preserve">    Vklady a prijaté úvery od podnikov</t>
  </si>
  <si>
    <t xml:space="preserve">    Vklady a prijaté úvery od fin. spoloč. okrem bánk</t>
  </si>
  <si>
    <t xml:space="preserve">    Vklady a prijaté úvery od verejnej správy</t>
  </si>
  <si>
    <t xml:space="preserve">    Vklady a prijaté úvery od nerezidentov </t>
  </si>
  <si>
    <t xml:space="preserve">ZDROJE OD BÁNK CELKOM </t>
  </si>
  <si>
    <t xml:space="preserve">    Zdroje od NBS a zahraničných emisných bánk </t>
  </si>
  <si>
    <t xml:space="preserve">    Zdroje od nerezidentských bánk</t>
  </si>
  <si>
    <t>EMITOVANÉ CENNÉ PAPIERE CELKOM</t>
  </si>
  <si>
    <t xml:space="preserve">    Hypotekárne záložné listy</t>
  </si>
  <si>
    <t xml:space="preserve">    Zmenky</t>
  </si>
  <si>
    <t xml:space="preserve">    Ostatné emitované cenné papiere</t>
  </si>
  <si>
    <t xml:space="preserve">    Deriváty - záporná reálna hodnota</t>
  </si>
  <si>
    <t>Rizikovo vážené aktíva bankovej knihy</t>
  </si>
  <si>
    <t>Rizikovo vážené aktíva obchodnej knihy</t>
  </si>
  <si>
    <t>Iné rizikovo vážené aktíva</t>
  </si>
  <si>
    <t xml:space="preserve">Vlastné zdroje 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</si>
  <si>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položky.
Do výpočtu všetkých troch ukazovateľov vstupujú iba inštitúcie, v ktorých je hodnota danej položky kladná.
Pri rovnakej hodnote podielu všetkých inštitúcií by pri počte n inštitúcií bola hodnota HHI 10000/n.
Aktíva sú vyjadrené v hrubej (brutto) hodnote; rovnosť s pasívami sa dosiahne odrátaním hodnoty odpisov, opravných položiek.</t>
  </si>
  <si>
    <t>Výnosy a náklady bánk a pobočiek zahraničných bánk (hodnoty nákladov a výnosov v tis. EUR)</t>
  </si>
  <si>
    <t>(a) PREVÁDZ. NÁKLADY CELKOM (b + e + f)</t>
  </si>
  <si>
    <t>(b)      Administratívne náklady (c + d)</t>
  </si>
  <si>
    <t>(c)           Nakupované výkony</t>
  </si>
  <si>
    <t>(d)           Personálne náklady</t>
  </si>
  <si>
    <t>(e)      Odpisy hmotného a nehmotného majetku</t>
  </si>
  <si>
    <t>(f)       Dane a poplatky</t>
  </si>
  <si>
    <t>(g) HRUBÝ PRÍJEM (h + l)</t>
  </si>
  <si>
    <t>(h)      Čistý úrokový príjem (j - i)</t>
  </si>
  <si>
    <t>(i)            Úrokové náklady</t>
  </si>
  <si>
    <t>(j)            Úrokové výnosy</t>
  </si>
  <si>
    <t>(k)                z toho: Úrokové výnosy z CP</t>
  </si>
  <si>
    <t>(l)       Čistý neúrokový príjem (m + n + o + p)</t>
  </si>
  <si>
    <t>(m)          Výnosy z akcií a podielov</t>
  </si>
  <si>
    <t>(n)           Čistý príjem z poplatkov</t>
  </si>
  <si>
    <t>(o)           Čistý príjem z obchodovania</t>
  </si>
  <si>
    <t>(p)           Iné čisté prevádzkové príjmy</t>
  </si>
  <si>
    <t>(q) ČISTÝ PRÍJEM (g - a)</t>
  </si>
  <si>
    <t>(r)       Čistá tvorba OP. a čistý príjem z odpis. pohľ.</t>
  </si>
  <si>
    <t>(s)      Čistá tvorba rezerv</t>
  </si>
  <si>
    <t>(t) ČISTÝ ZISK PRED ZDANENÍM (q - r - s)</t>
  </si>
  <si>
    <t>(u)      Mimoriadny zisk</t>
  </si>
  <si>
    <t>(v)      Daň z príjmu</t>
  </si>
  <si>
    <t>(w) ČISTÝ ZISK PO ZDANENÍ (t + u - v)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</si>
  <si>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 vyjadrený v %.
Do výpočtu všetkých troch ukazovateľov vstupujú iba inštitúcie, v ktorých je hodnota danej položky kladná.
Pri rovnakej hodnote podielu všetkých inštitúcií by pri počte n inštitúcií bola hodnota HHI 10000/n.</t>
  </si>
  <si>
    <t>Ukazovatele ziskovosti bánk a pobočiek zahraničných bánk a ich rozdelenie v bankovom sektore</t>
  </si>
  <si>
    <t>Priemer vážený objemom aktív</t>
  </si>
  <si>
    <t>Minimum</t>
  </si>
  <si>
    <t>Dolný kvartil</t>
  </si>
  <si>
    <t>Medián</t>
  </si>
  <si>
    <t>Horný kvartil</t>
  </si>
  <si>
    <t>Maximum</t>
  </si>
  <si>
    <t>ROE (bez pobočiek)</t>
  </si>
  <si>
    <t>Ukazovateľ prevádzkovej efektivity
(cost-to-income ratio)</t>
  </si>
  <si>
    <t>Relatívny význam úrokových príjmov</t>
  </si>
  <si>
    <t>Čisté úrokové rozpätie</t>
  </si>
  <si>
    <t xml:space="preserve">  retail</t>
  </si>
  <si>
    <t xml:space="preserve">  podniky</t>
  </si>
  <si>
    <t xml:space="preserve">  finančné spoločnosti okrem bánk</t>
  </si>
  <si>
    <t xml:space="preserve">  banky vrát. NBS a pokl. poukážok</t>
  </si>
  <si>
    <t>Čistá úroková marža</t>
  </si>
  <si>
    <t>Čísla v zátvorkách pod hodnotami kvartilov vyjadrujú podiel bánk (meraný objemom čistých aktív), 
u ktorých je hodnota príslušného ukazovateľa medzi hodnotou daného kvartilu a predchádzajúceho kvartilu.</t>
  </si>
  <si>
    <t>Ukazovatele rizík a primeranosti vlastných zdrojov bánk a pobočiek zahr. bánk a ich rozdelenie v bankovom sektore</t>
  </si>
  <si>
    <t>Počet prekro-
čení</t>
  </si>
  <si>
    <t>KREDITNÉ RIZIKO</t>
  </si>
  <si>
    <t>Podiel zlyhaných úverov na celkovom objeme úverov klientom</t>
  </si>
  <si>
    <t xml:space="preserve">   Retail (podiel na úveroch retailu)</t>
  </si>
  <si>
    <t xml:space="preserve">   Podniky (podiel na úveroch podnikom)</t>
  </si>
  <si>
    <t xml:space="preserve">   Fin. spoločnosti (podiel na úveroch fin. spol.)</t>
  </si>
  <si>
    <t>Podiel opravných položiek na objeme zlyhaných úverov klientom</t>
  </si>
  <si>
    <t>Veľká majetková angažovanosť (vážená) / vlastné zdroje  (bez pobočiek)</t>
  </si>
  <si>
    <t>Podiel nárokovateľ. hodnoty zabezpečení na celkovom objeme zlyhaných úverov klientom</t>
  </si>
  <si>
    <t>DEVÍZOVÉ RIZIKO</t>
  </si>
  <si>
    <t>Devízová otvorená súvahová pozícia/ vlastné zdroje (bez pobočiek)</t>
  </si>
  <si>
    <t>Devízová otvorená podsúv. pozícia/ vlastné zdroje  (bez pobočiek)</t>
  </si>
  <si>
    <t>Celková otvorená devízová pozícia/ vlastné zdroje (bez pobočiek)</t>
  </si>
  <si>
    <t>Celková otvorená devízová pozícia/ vlastné zdroje (vrátane pobočiek)</t>
  </si>
  <si>
    <t>ÚROKOVÉ RIZIKO</t>
  </si>
  <si>
    <t>Zmena ekonomickej hodnoty obchodnej knihy bez úrokových derivátov / VZ (bez pobočiek)*</t>
  </si>
  <si>
    <t>Zmena ekonomickej hodnoty obchodnej knihy vrátane úrokových derivátov / VZ (bez pobočiek)*</t>
  </si>
  <si>
    <t>Zmena ekonomickej hodnoty celej bilancie bez úrokových derivátov / VZ (bez pobočiek)*</t>
  </si>
  <si>
    <t>Zmena ekonomickej hodnoty celej bilancie vrátane úrokových derivátov / VZ (bez pobočiek)*</t>
  </si>
  <si>
    <t>Celková otvorená úroková pozícia do 1 mesiaca /vlastné zdroje (bez pobočiek)</t>
  </si>
  <si>
    <t>Celková otvorená úroková pozícia do 1 roka / vlastné zdroje (bez pobočiek)</t>
  </si>
  <si>
    <t>Celková otvorená úroková pozícia do 5 rokov / vlastné zdroje (bez pobočiek)</t>
  </si>
  <si>
    <t>RIZIKO LIKVIDITY</t>
  </si>
  <si>
    <t>Ukazovateľ likvidných aktív v zmysle § 13 Opatrenia NBS č. 18/2008 v znení neskorších predpisov</t>
  </si>
  <si>
    <t>Podiel okamžite likvidných aktív na vysoko volatilných zdrojoch</t>
  </si>
  <si>
    <t>Podiel likvidných aktív (vrátane kolaterálov z obr. REPO obchodov) na volatilných zdrojoch</t>
  </si>
  <si>
    <t>Ukazovateľ stálych a nelikvidných aktív  (bez pobočiek)</t>
  </si>
  <si>
    <t>Podiel úverov na vkladoch a emitovaných cenných papierov</t>
  </si>
  <si>
    <t xml:space="preserve">Celková pozícia likvidity aktuálna do 7 dní /aktíva </t>
  </si>
  <si>
    <t>Celková pozícia likvidity odhadovaná do 7 dní /aktíva</t>
  </si>
  <si>
    <t xml:space="preserve">Celková pozícia likvidity aktuálna do 3 mesiacov /aktíva </t>
  </si>
  <si>
    <t>Celková pozícia likvidity odhadovaná do 3 mesiacov /aktíva</t>
  </si>
  <si>
    <t>PRIMERANOSŤ VLASTNÝCH ZDROJOV</t>
  </si>
  <si>
    <t>Primeranosť  vlastných zdrojov (bez pobočiek)</t>
  </si>
  <si>
    <t>Ukazovateľ Tier I ratio (bez pobočiek)**</t>
  </si>
  <si>
    <t>Podiel Tier I na vlastných zdrojoch (bez pobočiek)</t>
  </si>
  <si>
    <t>Podiel vlastných zdrojov na bilančnej sume (bez pobočiek)</t>
  </si>
  <si>
    <t>Podiel možnej straty na vlastných zdrojoch pri dosiahnutí PVZ 8% (bez pobočiek)</t>
  </si>
  <si>
    <t>Veľká majetková angažovanosť v rámci skupín (počet prekročení*** limitu)</t>
  </si>
  <si>
    <t xml:space="preserve">Čísla v zátvorkách pod hodnotami kvartilov vyjadrujú podiel bánk (meraný objemom čistých aktív), u ktorých je hodnota príslušného ukazovateľa medzi hodnotou daného kvartilu a predchádzajúceho kvartilu. Ak pre niektorú banku alebo pobočku zahraničnej banky nemožno hodnotu ukazovateľa vypočítať, súčet je menší ako 100%.
* Zmena ekonomickej hodnoty je odhadnutá na základe údajov o zmluvných zostatkových dobách do najbližšieho precenenia úrokových sadzieb, resp. splatnosti za predpokladu paralelného nárastu úrokových sadzieb o 1 p. b.
** Hodnota čitateľa tohto ukazovateľa (Tier I kapitál) sa určí ako objem základných vlastných zdrojov banky v zmysle § 4 opatrenia Národnej banky Slovenska č. 4/2007 o vlastných zdrojoch financovania bánk a požiadavkách na vlastné zdroje financovania bánk a o vlastných zdrojoch financovania obchodníkov s cennými papiermi a požiadavkách na vlastné zdroje financovania obchodníkov s cennými papiermi v znení neskorších predpisov upravený v zmysle § 6 ods. 3 uvedeného opatrenia.
*** Zahŕňa všetky typy prekročení hraničnej hodnoty 25 %, aj pokiaľ nie sú v rozpore s legislatívou. </t>
  </si>
  <si>
    <t>Objem spolu 
(30.9.2013)</t>
  </si>
  <si>
    <t>|Hodnota k
30.9.2013</t>
  </si>
  <si>
    <t>|Hodnota k
30.9.2012</t>
  </si>
  <si>
    <t>Priemer vážený menovateľom
(30.9.2013)</t>
  </si>
  <si>
    <t>Priemer vážený menovateľom
(30.9.2012)</t>
  </si>
  <si>
    <t>Hodnota k  30.9.2013</t>
  </si>
  <si>
    <t>Hodnota k 30.9.2012</t>
  </si>
  <si>
    <t>Hodnota k 30.9.2013</t>
  </si>
  <si>
    <t>Hodnota k 30.9.2012</t>
  </si>
  <si>
    <t>HHI
30.9.2013</t>
  </si>
  <si>
    <t>HHI
30.9.2012</t>
  </si>
  <si>
    <t>Hodnota k 30.9.2013</t>
  </si>
  <si>
    <t>Dôchodkové správcovské spoločnosti k 30.9.2013</t>
  </si>
  <si>
    <t>NAV k 30.9.2013</t>
  </si>
  <si>
    <t>Doplnkové dôchodkové spoločnosti k 30.9.2013</t>
  </si>
  <si>
    <t>NAV k 30.9.2013</t>
  </si>
  <si>
    <t>Tuzemské podielové fondy podľa správcovských spoločností k 30.9.2013</t>
  </si>
  <si>
    <t>Náklady, výnosy a ukazovatele ziskovosti tuzemských správcovských spoločností k 30.9.2013 (údaje v tis. EUR)</t>
  </si>
  <si>
    <t>Štruktúra otvorených podielových fondov k 30.9.2013 (údaje v tis. EUR)</t>
  </si>
  <si>
    <t>Čisté predaje otvorených podielových fondov k 30.9.2013 (údaje v tis. EUR)</t>
  </si>
  <si>
    <t>9  mesiacov</t>
  </si>
  <si>
    <t xml:space="preserve">Priemerné výkonnosti otvorených podielových fondov k 30.9.2013 </t>
  </si>
  <si>
    <t>Štruktúra majetku tuzemských podielových fondov k 30.9.2013 (údaje v tis. EUR)</t>
  </si>
  <si>
    <t>Trhová kapitalizácia k 30.9.2013 (údaje v tis. EUR)</t>
  </si>
  <si>
    <t>Objem obchodov k 30.9.2013 (údaje v tis. EUR)</t>
  </si>
  <si>
    <t>Evidované emisie k 30.9.2013 (údaje v tis. EUR)</t>
  </si>
  <si>
    <t>Objem 
k 30.9.2012</t>
  </si>
  <si>
    <t>Objem 
k 30.9.2013</t>
  </si>
  <si>
    <t>N.A.</t>
  </si>
  <si>
    <t>-</t>
  </si>
  <si>
    <t>NA</t>
  </si>
  <si>
    <t>0,00%       (3%)</t>
  </si>
  <si>
    <t>0,00%       (12%)</t>
  </si>
  <si>
    <t>0,01%       (29%)</t>
  </si>
  <si>
    <t>0,02%       (57%)</t>
  </si>
  <si>
    <t>0,01%       (10%)</t>
  </si>
  <si>
    <t>0,06%       (7%)</t>
  </si>
  <si>
    <t>0,11%       (36%)</t>
  </si>
  <si>
    <t>0,17%       (40%)</t>
  </si>
  <si>
    <t>0,51%       (52%)</t>
  </si>
  <si>
    <t>0,70%       (29%)</t>
  </si>
  <si>
    <t>0,92%       (14%)</t>
  </si>
  <si>
    <t>2,96%       (5%)</t>
  </si>
  <si>
    <t>0,68%       (12%)</t>
  </si>
  <si>
    <t>0,83%       (29%)</t>
  </si>
  <si>
    <t>0,92%       (49%)</t>
  </si>
  <si>
    <t>2,70%       (10%)</t>
  </si>
  <si>
    <t>0,01%       (4%)</t>
  </si>
  <si>
    <t>0,02%       (16%)</t>
  </si>
  <si>
    <t>0,02%       (17%)</t>
  </si>
  <si>
    <t>0,08%       (64%)</t>
  </si>
  <si>
    <t>0,02%       (12%)</t>
  </si>
  <si>
    <t>0,03%       (18%)</t>
  </si>
  <si>
    <t>0,04%       (41%)</t>
  </si>
  <si>
    <t>0,08%       (26%)</t>
  </si>
  <si>
    <t>0,01%       (3%)</t>
  </si>
  <si>
    <t>0,02%       (52%)</t>
  </si>
  <si>
    <t>0,02%       (21%)</t>
  </si>
  <si>
    <t>0,09%       (22%)</t>
  </si>
  <si>
    <t>0,01%       (41%)</t>
  </si>
  <si>
    <t>0,02%       (22%)</t>
  </si>
  <si>
    <t>0,03%       (21%)</t>
  </si>
  <si>
    <t>0,38%       (10%)</t>
  </si>
  <si>
    <t>0,00%       (23%)</t>
  </si>
  <si>
    <t>0,01%       (9%)</t>
  </si>
  <si>
    <t>0,01%       (18%)</t>
  </si>
  <si>
    <t>0,03%       (44%)</t>
  </si>
  <si>
    <t>0,09%       (64%)</t>
  </si>
  <si>
    <t>0,05%       (35%)</t>
  </si>
  <si>
    <t>0,08%       (50%)</t>
  </si>
  <si>
    <t>0,28%       (11%)</t>
  </si>
  <si>
    <t>0,02%       (9%)</t>
  </si>
  <si>
    <t>0,04%       (36%)</t>
  </si>
  <si>
    <t>0,08%       (44%)</t>
  </si>
  <si>
    <t>1,00%       (11%)</t>
  </si>
  <si>
    <t>0,05%       (14%)</t>
  </si>
  <si>
    <t>0,09%       (72%)</t>
  </si>
  <si>
    <t>0,37%       (10%)</t>
  </si>
  <si>
    <t>0,00%       (58%)</t>
  </si>
  <si>
    <t>0,00%       (0%)</t>
  </si>
  <si>
    <t>0,79%       (34%)</t>
  </si>
  <si>
    <t>0,62%       (39%)</t>
  </si>
  <si>
    <t>0,80%       (11%)</t>
  </si>
  <si>
    <t>0,97%       (41%)</t>
  </si>
  <si>
    <t>4,32%       (8%)</t>
  </si>
  <si>
    <t xml:space="preserve"> </t>
  </si>
  <si>
    <t>0,20%       (7%)</t>
  </si>
  <si>
    <t>0,41%       (22%)</t>
  </si>
  <si>
    <t>0,59%       (53%)</t>
  </si>
  <si>
    <t>1,00%       (16%)</t>
  </si>
  <si>
    <t>-0,06%       (49%)</t>
  </si>
  <si>
    <t>0,00%       (2%)</t>
  </si>
  <si>
    <t>0,05%       (26%)</t>
  </si>
  <si>
    <t>0,53%       (16%)</t>
  </si>
  <si>
    <t>-0,07%       (17%)</t>
  </si>
  <si>
    <t>0,00%       (27%)</t>
  </si>
  <si>
    <t>0,08%       (0%)</t>
  </si>
  <si>
    <t>0,88%       (49%)</t>
  </si>
  <si>
    <t>-0,01%       (34%)</t>
  </si>
  <si>
    <t>0,04%       (7%)</t>
  </si>
  <si>
    <t>0,53%       (48%)</t>
  </si>
  <si>
    <t>0,00%       (36%)</t>
  </si>
  <si>
    <t>0,00%       (19%)</t>
  </si>
  <si>
    <t>0,01%       (38%)</t>
  </si>
  <si>
    <t>0,00%       (33%)</t>
  </si>
  <si>
    <t>0,03%       (48%)</t>
  </si>
  <si>
    <t>0,07%       (8%)</t>
  </si>
  <si>
    <t>0,10%       (41%)</t>
  </si>
  <si>
    <t>0,19%       (13%)</t>
  </si>
  <si>
    <t>0,58%       (31%)</t>
  </si>
  <si>
    <t>0,05%       (11%)</t>
  </si>
  <si>
    <t>0,10%       (39%)</t>
  </si>
  <si>
    <t>0,18%       (13%)</t>
  </si>
  <si>
    <t>-2,28%       (23%)</t>
  </si>
  <si>
    <t>-1,07%       (9%)</t>
  </si>
  <si>
    <t>-0,16%       (39%)</t>
  </si>
  <si>
    <t>1,95%       (22%)</t>
  </si>
  <si>
    <t>-2,56%       (17%)</t>
  </si>
  <si>
    <t>-1,63%       (26%)</t>
  </si>
  <si>
    <t>0,02%       (7%)</t>
  </si>
  <si>
    <t>0,76%       (42%)</t>
  </si>
  <si>
    <t>-1,16%       (17%)</t>
  </si>
  <si>
    <t>-0,29%       (9%)</t>
  </si>
  <si>
    <t>0,52%       (37%)</t>
  </si>
  <si>
    <t>2,55%       (30%)</t>
  </si>
  <si>
    <t>1,38%       (58%)</t>
  </si>
  <si>
    <t>1,83%       (29%)</t>
  </si>
  <si>
    <t>2,77%       (7%)</t>
  </si>
  <si>
    <t>9,72%       (6%)</t>
  </si>
  <si>
    <t>0,04%       (11%)</t>
  </si>
  <si>
    <t>0,07%       (40%)</t>
  </si>
  <si>
    <t>0,11%       (42%)</t>
  </si>
  <si>
    <t>22,27%       (7%)</t>
  </si>
  <si>
    <t>0,03%       (8%)</t>
  </si>
  <si>
    <t>0,10%       (12%)</t>
  </si>
  <si>
    <t>0,30%       (30%)</t>
  </si>
  <si>
    <t>0,91%       (51%)</t>
  </si>
  <si>
    <t>0,25%       (18%)</t>
  </si>
  <si>
    <t>0,35%       (30%)</t>
  </si>
  <si>
    <t>0,43%       (29%)</t>
  </si>
  <si>
    <t>0,85%       (16%)</t>
  </si>
  <si>
    <t>0,68%       (9%)</t>
  </si>
  <si>
    <t>0,80%       (55%)</t>
  </si>
  <si>
    <t>1,01%       (27%)</t>
  </si>
  <si>
    <t>6,82%       (9%)</t>
  </si>
  <si>
    <t>-0,40%       (78%)</t>
  </si>
  <si>
    <t>-0,15%       (11%)</t>
  </si>
  <si>
    <t>-0,01%       (5%)</t>
  </si>
  <si>
    <t>0,95%       (6%)</t>
  </si>
  <si>
    <t>-0,06%       (19%)</t>
  </si>
  <si>
    <t>0,08%       (17%)</t>
  </si>
  <si>
    <t>0,64%       (27%)</t>
  </si>
  <si>
    <t>-0,50%       (72%)</t>
  </si>
  <si>
    <t>-0,34%       (20%)</t>
  </si>
  <si>
    <t>0,04%       (4%)</t>
  </si>
  <si>
    <t>0,85%       (5%)</t>
  </si>
  <si>
    <t>-0,23%       (37%)</t>
  </si>
  <si>
    <t>-0,09%       (26%)</t>
  </si>
  <si>
    <t>-0,02%       (27%)</t>
  </si>
  <si>
    <t>0,62%       (10%)</t>
  </si>
  <si>
    <t>0,13%       (11%)</t>
  </si>
  <si>
    <t>0,14%       (19%)</t>
  </si>
  <si>
    <t>0,16%       (23%)</t>
  </si>
  <si>
    <t>0,50%       (40%)</t>
  </si>
  <si>
    <t>0,12%       (13%)</t>
  </si>
  <si>
    <t>0,14%       (17%)</t>
  </si>
  <si>
    <t>0,49%       (40%)</t>
  </si>
  <si>
    <t>0,93%       (40%)</t>
  </si>
  <si>
    <t>0,98%       (6%)</t>
  </si>
  <si>
    <t>0,99%       (24%)</t>
  </si>
  <si>
    <t>1,00%       (23%)</t>
  </si>
  <si>
    <t>0,08%       (10%)</t>
  </si>
  <si>
    <t>0,09%       (15%)</t>
  </si>
  <si>
    <t>0,10%       (54%)</t>
  </si>
  <si>
    <t>0,58%       (14%)</t>
  </si>
  <si>
    <t>0,38%       (11%)</t>
  </si>
  <si>
    <t>0,44%       (19%)</t>
  </si>
  <si>
    <t>0,51%       (23%)</t>
  </si>
  <si>
    <t>0,84%       (40%)</t>
  </si>
  <si>
    <t>15,83%       (25%)</t>
  </si>
  <si>
    <t>100,57%       (29%)</t>
  </si>
  <si>
    <t>243,09%       (25%)</t>
  </si>
  <si>
    <t>577,20%       (14%)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</si>
</sst>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&quot; Sk&quot;;\-#,##0&quot; Sk&quot;"/>
    <numFmt numFmtId="187" formatCode="#,##0&quot; Sk&quot;;[Red]\-#,##0&quot; Sk&quot;"/>
    <numFmt numFmtId="188" formatCode="#,##0.00&quot; Sk&quot;;\-#,##0.00&quot; Sk&quot;"/>
    <numFmt numFmtId="189" formatCode="#,##0.00&quot; Sk&quot;;[Red]\-#,##0.00&quot; Sk&quot;"/>
    <numFmt numFmtId="190" formatCode="_-* #,##0&quot; Sk&quot;_-;\-* #,##0&quot; Sk&quot;_-;_-* &quot;-&quot;&quot; Sk&quot;_-;_-@_-"/>
    <numFmt numFmtId="191" formatCode="_-* #,##0_ _S_k_-;\-* #,##0_ _S_k_-;_-* &quot;-&quot;_ _S_k_-;_-@_-"/>
    <numFmt numFmtId="192" formatCode="_-* #,##0.00&quot; Sk&quot;_-;\-* #,##0.00&quot; Sk&quot;_-;_-* &quot;-&quot;??&quot; Sk&quot;_-;_-@_-"/>
    <numFmt numFmtId="193" formatCode="_-* #,##0.00_ _S_k_-;\-* #,##0.00_ _S_k_-;_-* &quot;-&quot;??_ _S_k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"/>
    <numFmt numFmtId="198" formatCode="0.0000"/>
    <numFmt numFmtId="199" formatCode="###\ ###\ ###\ ##0"/>
    <numFmt numFmtId="200" formatCode="0.0%"/>
    <numFmt numFmtId="201" formatCode="0.000%"/>
    <numFmt numFmtId="202" formatCode="0.000"/>
    <numFmt numFmtId="203" formatCode="[$€-2]\ #,##0.00_);[Red]\([$€-2]\ #,##0.00\)"/>
    <numFmt numFmtId="204" formatCode="0.000000000"/>
    <numFmt numFmtId="205" formatCode="0.00000000"/>
    <numFmt numFmtId="206" formatCode="0.0000000"/>
    <numFmt numFmtId="207" formatCode="0.000000"/>
    <numFmt numFmtId="208" formatCode="0.0"/>
    <numFmt numFmtId="209" formatCode="#,##0.0"/>
    <numFmt numFmtId="210" formatCode="#,##0.000"/>
    <numFmt numFmtId="211" formatCode="#,###.00;\-#,###.00"/>
    <numFmt numFmtId="212" formatCode="[$-41B]d\.\ mmmm\ yyyy"/>
  </numFmts>
  <fonts count="55">
    <font>
      <sz val="11"/>
      <name val="Arial"/>
      <family val="0"/>
    </font>
    <font>
      <sz val="7"/>
      <name val="Arial Narrow"/>
      <family val="2"/>
    </font>
    <font>
      <sz val="12"/>
      <name val="Times New Roman"/>
      <family val="1"/>
    </font>
    <font>
      <b/>
      <sz val="7"/>
      <name val="Arial Narrow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9"/>
      <name val="Arial Narrow"/>
      <family val="2"/>
    </font>
    <font>
      <sz val="7"/>
      <name val="Times New Roman"/>
      <family val="1"/>
    </font>
    <font>
      <sz val="9"/>
      <name val="Arial Narrow"/>
      <family val="2"/>
    </font>
    <font>
      <sz val="8"/>
      <name val="Arial Narrow"/>
      <family val="2"/>
    </font>
    <font>
      <sz val="8"/>
      <name val="Times New Roman"/>
      <family val="1"/>
    </font>
    <font>
      <sz val="6"/>
      <name val="Arial Narrow"/>
      <family val="2"/>
    </font>
    <font>
      <i/>
      <sz val="7"/>
      <name val="Times New Roman"/>
      <family val="1"/>
    </font>
    <font>
      <sz val="6"/>
      <name val="Times New Roman"/>
      <family val="1"/>
    </font>
    <font>
      <u val="single"/>
      <sz val="11"/>
      <color indexed="20"/>
      <name val="Arial"/>
      <family val="2"/>
    </font>
    <font>
      <u val="single"/>
      <sz val="11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Times New Roman"/>
      <family val="1"/>
    </font>
    <font>
      <sz val="7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>
        <color indexed="9"/>
      </right>
      <top style="medium"/>
      <bottom>
        <color indexed="63"/>
      </bottom>
    </border>
    <border>
      <left>
        <color indexed="63"/>
      </left>
      <right style="medium">
        <color indexed="9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22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9"/>
      </right>
      <top>
        <color indexed="63"/>
      </top>
      <bottom style="medium"/>
    </border>
    <border>
      <left style="medium">
        <color indexed="9"/>
      </left>
      <right>
        <color indexed="63"/>
      </right>
      <top style="medium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2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5" applyNumberFormat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3" fillId="33" borderId="10" xfId="58" applyFont="1" applyFill="1" applyBorder="1" applyAlignment="1">
      <alignment vertical="top" wrapText="1"/>
      <protection/>
    </xf>
    <xf numFmtId="0" fontId="6" fillId="33" borderId="0" xfId="58" applyFont="1" applyFill="1" applyAlignment="1">
      <alignment vertical="top" wrapText="1"/>
      <protection/>
    </xf>
    <xf numFmtId="0" fontId="5" fillId="0" borderId="0" xfId="58">
      <alignment/>
      <protection/>
    </xf>
    <xf numFmtId="0" fontId="3" fillId="33" borderId="11" xfId="58" applyFont="1" applyFill="1" applyBorder="1">
      <alignment/>
      <protection/>
    </xf>
    <xf numFmtId="0" fontId="1" fillId="33" borderId="11" xfId="58" applyFont="1" applyFill="1" applyBorder="1" applyAlignment="1">
      <alignment horizontal="justify"/>
      <protection/>
    </xf>
    <xf numFmtId="0" fontId="2" fillId="33" borderId="0" xfId="58" applyFont="1" applyFill="1" applyAlignment="1">
      <alignment horizontal="justify" vertical="top" wrapText="1"/>
      <protection/>
    </xf>
    <xf numFmtId="0" fontId="5" fillId="0" borderId="0" xfId="58" applyFill="1">
      <alignment/>
      <protection/>
    </xf>
    <xf numFmtId="0" fontId="4" fillId="33" borderId="0" xfId="58" applyFont="1" applyFill="1">
      <alignment/>
      <protection/>
    </xf>
    <xf numFmtId="0" fontId="5" fillId="33" borderId="0" xfId="58" applyFill="1">
      <alignment/>
      <protection/>
    </xf>
    <xf numFmtId="0" fontId="1" fillId="33" borderId="12" xfId="58" applyFont="1" applyFill="1" applyBorder="1" applyAlignment="1">
      <alignment vertical="top" wrapText="1"/>
      <protection/>
    </xf>
    <xf numFmtId="0" fontId="1" fillId="33" borderId="13" xfId="58" applyFont="1" applyFill="1" applyBorder="1" applyAlignment="1">
      <alignment vertical="top" wrapText="1"/>
      <protection/>
    </xf>
    <xf numFmtId="0" fontId="7" fillId="33" borderId="0" xfId="58" applyFont="1" applyFill="1">
      <alignment/>
      <protection/>
    </xf>
    <xf numFmtId="0" fontId="2" fillId="33" borderId="0" xfId="58" applyFont="1" applyFill="1" applyAlignment="1">
      <alignment horizontal="justify"/>
      <protection/>
    </xf>
    <xf numFmtId="0" fontId="3" fillId="33" borderId="11" xfId="58" applyFont="1" applyFill="1" applyBorder="1" applyAlignment="1">
      <alignment vertical="top" wrapText="1"/>
      <protection/>
    </xf>
    <xf numFmtId="0" fontId="1" fillId="33" borderId="0" xfId="58" applyFont="1" applyFill="1">
      <alignment/>
      <protection/>
    </xf>
    <xf numFmtId="3" fontId="5" fillId="33" borderId="0" xfId="58" applyNumberFormat="1" applyFill="1">
      <alignment/>
      <protection/>
    </xf>
    <xf numFmtId="3" fontId="1" fillId="33" borderId="0" xfId="15" applyNumberFormat="1" applyFont="1" applyFill="1" applyBorder="1" applyAlignment="1">
      <alignment horizontal="right" vertical="top" indent="1"/>
      <protection/>
    </xf>
    <xf numFmtId="3" fontId="0" fillId="33" borderId="0" xfId="15" applyNumberFormat="1" applyFont="1" applyFill="1">
      <alignment/>
      <protection/>
    </xf>
    <xf numFmtId="0" fontId="1" fillId="0" borderId="11" xfId="15" applyFont="1" applyBorder="1" applyAlignment="1">
      <alignment vertical="top" wrapText="1"/>
      <protection/>
    </xf>
    <xf numFmtId="0" fontId="1" fillId="0" borderId="12" xfId="15" applyFont="1" applyBorder="1" applyAlignment="1">
      <alignment vertical="top" wrapText="1"/>
      <protection/>
    </xf>
    <xf numFmtId="0" fontId="1" fillId="0" borderId="13" xfId="15" applyFont="1" applyBorder="1" applyAlignment="1">
      <alignment vertical="top" wrapText="1"/>
      <protection/>
    </xf>
    <xf numFmtId="3" fontId="1" fillId="34" borderId="14" xfId="15" applyNumberFormat="1" applyFont="1" applyFill="1" applyBorder="1" applyAlignment="1">
      <alignment horizontal="right" wrapText="1"/>
      <protection/>
    </xf>
    <xf numFmtId="3" fontId="1" fillId="0" borderId="15" xfId="15" applyNumberFormat="1" applyFont="1" applyFill="1" applyBorder="1" applyAlignment="1">
      <alignment horizontal="right" vertical="top" wrapText="1"/>
      <protection/>
    </xf>
    <xf numFmtId="3" fontId="1" fillId="34" borderId="14" xfId="15" applyNumberFormat="1" applyFont="1" applyFill="1" applyBorder="1" applyAlignment="1">
      <alignment horizontal="right" vertical="top" wrapText="1"/>
      <protection/>
    </xf>
    <xf numFmtId="3" fontId="1" fillId="34" borderId="14" xfId="15" applyNumberFormat="1" applyFont="1" applyFill="1" applyBorder="1" applyAlignment="1">
      <alignment horizontal="right" wrapText="1"/>
      <protection/>
    </xf>
    <xf numFmtId="3" fontId="1" fillId="34" borderId="15" xfId="15" applyNumberFormat="1" applyFont="1" applyFill="1" applyBorder="1" applyAlignment="1">
      <alignment horizontal="right" vertical="top" wrapText="1"/>
      <protection/>
    </xf>
    <xf numFmtId="3" fontId="1" fillId="33" borderId="0" xfId="15" applyNumberFormat="1" applyFont="1" applyFill="1" applyBorder="1" applyAlignment="1">
      <alignment horizontal="right" vertical="top" wrapText="1"/>
      <protection/>
    </xf>
    <xf numFmtId="0" fontId="1" fillId="33" borderId="0" xfId="58" applyFont="1" applyFill="1" applyBorder="1" applyAlignment="1">
      <alignment horizontal="justify"/>
      <protection/>
    </xf>
    <xf numFmtId="0" fontId="3" fillId="33" borderId="0" xfId="58" applyFont="1" applyFill="1" applyBorder="1" applyAlignment="1">
      <alignment vertical="top" wrapText="1"/>
      <protection/>
    </xf>
    <xf numFmtId="0" fontId="2" fillId="33" borderId="0" xfId="58" applyFont="1" applyFill="1" applyBorder="1" applyAlignment="1">
      <alignment horizontal="justify" vertical="top" wrapText="1"/>
      <protection/>
    </xf>
    <xf numFmtId="9" fontId="1" fillId="33" borderId="0" xfId="58" applyNumberFormat="1" applyFont="1" applyFill="1" applyBorder="1" applyAlignment="1">
      <alignment horizontal="right" vertical="top"/>
      <protection/>
    </xf>
    <xf numFmtId="0" fontId="5" fillId="0" borderId="0" xfId="58" applyBorder="1">
      <alignment/>
      <protection/>
    </xf>
    <xf numFmtId="3" fontId="1" fillId="34" borderId="16" xfId="15" applyNumberFormat="1" applyFont="1" applyFill="1" applyBorder="1" applyAlignment="1">
      <alignment horizontal="right" wrapText="1"/>
      <protection/>
    </xf>
    <xf numFmtId="10" fontId="1" fillId="33" borderId="0" xfId="15" applyNumberFormat="1" applyFont="1" applyFill="1" applyBorder="1" applyAlignment="1">
      <alignment horizontal="right" vertical="top" wrapText="1"/>
      <protection/>
    </xf>
    <xf numFmtId="3" fontId="7" fillId="33" borderId="0" xfId="15" applyNumberFormat="1" applyFont="1" applyFill="1" applyAlignment="1">
      <alignment horizontal="justify"/>
      <protection/>
    </xf>
    <xf numFmtId="3" fontId="10" fillId="33" borderId="0" xfId="15" applyNumberFormat="1" applyFont="1" applyFill="1" applyAlignment="1">
      <alignment horizontal="justify"/>
      <protection/>
    </xf>
    <xf numFmtId="3" fontId="4" fillId="33" borderId="0" xfId="15" applyNumberFormat="1" applyFont="1" applyFill="1">
      <alignment/>
      <protection/>
    </xf>
    <xf numFmtId="3" fontId="9" fillId="33" borderId="11" xfId="15" applyNumberFormat="1" applyFont="1" applyFill="1" applyBorder="1" applyAlignment="1">
      <alignment horizontal="justify"/>
      <protection/>
    </xf>
    <xf numFmtId="3" fontId="1" fillId="33" borderId="11" xfId="15" applyNumberFormat="1" applyFont="1" applyFill="1" applyBorder="1">
      <alignment/>
      <protection/>
    </xf>
    <xf numFmtId="3" fontId="1" fillId="33" borderId="11" xfId="15" applyNumberFormat="1" applyFont="1" applyFill="1" applyBorder="1" applyAlignment="1">
      <alignment horizontal="justify"/>
      <protection/>
    </xf>
    <xf numFmtId="3" fontId="2" fillId="33" borderId="11" xfId="15" applyNumberFormat="1" applyFont="1" applyFill="1" applyBorder="1" applyAlignment="1">
      <alignment horizontal="justify" vertical="top" wrapText="1"/>
      <protection/>
    </xf>
    <xf numFmtId="3" fontId="7" fillId="33" borderId="0" xfId="15" applyNumberFormat="1" applyFont="1" applyFill="1">
      <alignment/>
      <protection/>
    </xf>
    <xf numFmtId="3" fontId="1" fillId="33" borderId="0" xfId="15" applyNumberFormat="1" applyFont="1" applyFill="1" applyBorder="1" applyAlignment="1">
      <alignment horizontal="right" vertical="top"/>
      <protection/>
    </xf>
    <xf numFmtId="3" fontId="1" fillId="33" borderId="0" xfId="15" applyNumberFormat="1" applyFont="1" applyFill="1" applyBorder="1" applyAlignment="1">
      <alignment horizontal="right" vertical="top" wrapText="1" indent="1"/>
      <protection/>
    </xf>
    <xf numFmtId="3" fontId="1" fillId="33" borderId="0" xfId="15" applyNumberFormat="1" applyFont="1" applyFill="1" applyBorder="1" applyAlignment="1">
      <alignment horizontal="justify"/>
      <protection/>
    </xf>
    <xf numFmtId="3" fontId="2" fillId="33" borderId="0" xfId="15" applyNumberFormat="1" applyFont="1" applyFill="1" applyBorder="1" applyAlignment="1">
      <alignment horizontal="justify" vertical="top" wrapText="1"/>
      <protection/>
    </xf>
    <xf numFmtId="3" fontId="3" fillId="33" borderId="0" xfId="15" applyNumberFormat="1" applyFont="1" applyFill="1" applyBorder="1" applyAlignment="1">
      <alignment vertical="top" wrapText="1"/>
      <protection/>
    </xf>
    <xf numFmtId="3" fontId="1" fillId="0" borderId="17" xfId="15" applyNumberFormat="1" applyFont="1" applyFill="1" applyBorder="1" applyAlignment="1">
      <alignment horizontal="right" vertical="top" wrapText="1"/>
      <protection/>
    </xf>
    <xf numFmtId="3" fontId="13" fillId="33" borderId="0" xfId="15" applyNumberFormat="1" applyFont="1" applyFill="1" applyAlignment="1">
      <alignment horizontal="justify"/>
      <protection/>
    </xf>
    <xf numFmtId="3" fontId="7" fillId="0" borderId="0" xfId="15" applyNumberFormat="1" applyFont="1">
      <alignment/>
      <protection/>
    </xf>
    <xf numFmtId="3" fontId="1" fillId="33" borderId="18" xfId="15" applyNumberFormat="1" applyFont="1" applyFill="1" applyBorder="1" applyAlignment="1">
      <alignment horizontal="right" vertical="center" wrapText="1"/>
      <protection/>
    </xf>
    <xf numFmtId="3" fontId="1" fillId="33" borderId="11" xfId="15" applyNumberFormat="1" applyFont="1" applyFill="1" applyBorder="1" applyAlignment="1">
      <alignment horizontal="right" vertical="center" wrapText="1"/>
      <protection/>
    </xf>
    <xf numFmtId="3" fontId="1" fillId="33" borderId="19" xfId="15" applyNumberFormat="1" applyFont="1" applyFill="1" applyBorder="1" applyAlignment="1">
      <alignment horizontal="right" vertical="center" wrapText="1"/>
      <protection/>
    </xf>
    <xf numFmtId="9" fontId="1" fillId="0" borderId="12" xfId="66" applyFont="1" applyBorder="1" applyAlignment="1">
      <alignment horizontal="right" vertical="center" wrapText="1"/>
    </xf>
    <xf numFmtId="9" fontId="1" fillId="33" borderId="12" xfId="66" applyFont="1" applyFill="1" applyBorder="1" applyAlignment="1">
      <alignment horizontal="right" vertical="center" wrapText="1"/>
    </xf>
    <xf numFmtId="3" fontId="1" fillId="33" borderId="12" xfId="15" applyNumberFormat="1" applyFont="1" applyFill="1" applyBorder="1" applyAlignment="1">
      <alignment horizontal="right" vertical="center" wrapText="1"/>
      <protection/>
    </xf>
    <xf numFmtId="3" fontId="1" fillId="33" borderId="20" xfId="15" applyNumberFormat="1" applyFont="1" applyFill="1" applyBorder="1" applyAlignment="1">
      <alignment horizontal="right" vertical="center" wrapText="1"/>
      <protection/>
    </xf>
    <xf numFmtId="9" fontId="1" fillId="0" borderId="13" xfId="66" applyFont="1" applyBorder="1" applyAlignment="1">
      <alignment horizontal="right" vertical="center" wrapText="1"/>
    </xf>
    <xf numFmtId="9" fontId="1" fillId="33" borderId="13" xfId="66" applyFont="1" applyFill="1" applyBorder="1" applyAlignment="1">
      <alignment horizontal="right" vertical="center" wrapText="1"/>
    </xf>
    <xf numFmtId="3" fontId="1" fillId="33" borderId="13" xfId="15" applyNumberFormat="1" applyFont="1" applyFill="1" applyBorder="1" applyAlignment="1">
      <alignment horizontal="right" vertical="center" wrapText="1"/>
      <protection/>
    </xf>
    <xf numFmtId="3" fontId="1" fillId="33" borderId="0" xfId="15" applyNumberFormat="1" applyFont="1" applyFill="1" applyBorder="1" applyAlignment="1">
      <alignment horizontal="right" vertical="center" wrapText="1"/>
      <protection/>
    </xf>
    <xf numFmtId="3" fontId="1" fillId="0" borderId="11" xfId="15" applyNumberFormat="1" applyFont="1" applyBorder="1" applyAlignment="1">
      <alignment horizontal="right" vertical="center" wrapText="1"/>
      <protection/>
    </xf>
    <xf numFmtId="3" fontId="1" fillId="0" borderId="12" xfId="15" applyNumberFormat="1" applyFont="1" applyBorder="1" applyAlignment="1">
      <alignment horizontal="right" vertical="center" wrapText="1"/>
      <protection/>
    </xf>
    <xf numFmtId="3" fontId="1" fillId="0" borderId="13" xfId="15" applyNumberFormat="1" applyFont="1" applyBorder="1" applyAlignment="1">
      <alignment horizontal="right" vertical="center" wrapText="1"/>
      <protection/>
    </xf>
    <xf numFmtId="9" fontId="1" fillId="33" borderId="11" xfId="15" applyNumberFormat="1" applyFont="1" applyFill="1" applyBorder="1" applyAlignment="1">
      <alignment horizontal="right" vertical="center" wrapText="1"/>
      <protection/>
    </xf>
    <xf numFmtId="9" fontId="1" fillId="33" borderId="12" xfId="15" applyNumberFormat="1" applyFont="1" applyFill="1" applyBorder="1" applyAlignment="1">
      <alignment horizontal="right" vertical="center" wrapText="1"/>
      <protection/>
    </xf>
    <xf numFmtId="9" fontId="1" fillId="33" borderId="13" xfId="15" applyNumberFormat="1" applyFont="1" applyFill="1" applyBorder="1" applyAlignment="1">
      <alignment horizontal="right" vertical="center" wrapText="1"/>
      <protection/>
    </xf>
    <xf numFmtId="0" fontId="6" fillId="33" borderId="0" xfId="58" applyFont="1" applyFill="1" applyAlignment="1">
      <alignment vertical="center" wrapText="1"/>
      <protection/>
    </xf>
    <xf numFmtId="0" fontId="3" fillId="33" borderId="10" xfId="58" applyFont="1" applyFill="1" applyBorder="1" applyAlignment="1">
      <alignment vertical="center" wrapText="1"/>
      <protection/>
    </xf>
    <xf numFmtId="0" fontId="2" fillId="33" borderId="0" xfId="58" applyFont="1" applyFill="1" applyAlignment="1">
      <alignment horizontal="justify" vertical="center" wrapText="1"/>
      <protection/>
    </xf>
    <xf numFmtId="0" fontId="1" fillId="0" borderId="11" xfId="15" applyFont="1" applyBorder="1" applyAlignment="1">
      <alignment vertical="center" wrapText="1"/>
      <protection/>
    </xf>
    <xf numFmtId="0" fontId="1" fillId="0" borderId="21" xfId="15" applyFont="1" applyBorder="1" applyAlignment="1">
      <alignment vertical="center" wrapText="1"/>
      <protection/>
    </xf>
    <xf numFmtId="9" fontId="1" fillId="33" borderId="21" xfId="15" applyNumberFormat="1" applyFont="1" applyFill="1" applyBorder="1" applyAlignment="1">
      <alignment horizontal="right" vertical="center" wrapText="1"/>
      <protection/>
    </xf>
    <xf numFmtId="3" fontId="1" fillId="0" borderId="21" xfId="15" applyNumberFormat="1" applyFont="1" applyBorder="1" applyAlignment="1">
      <alignment horizontal="right" vertical="center" wrapText="1"/>
      <protection/>
    </xf>
    <xf numFmtId="0" fontId="1" fillId="0" borderId="19" xfId="15" applyFont="1" applyBorder="1" applyAlignment="1">
      <alignment vertical="center" wrapText="1"/>
      <protection/>
    </xf>
    <xf numFmtId="9" fontId="1" fillId="33" borderId="19" xfId="15" applyNumberFormat="1" applyFont="1" applyFill="1" applyBorder="1" applyAlignment="1">
      <alignment horizontal="right" vertical="center" wrapText="1"/>
      <protection/>
    </xf>
    <xf numFmtId="3" fontId="1" fillId="0" borderId="19" xfId="15" applyNumberFormat="1" applyFont="1" applyBorder="1" applyAlignment="1">
      <alignment horizontal="right" vertical="center" wrapText="1"/>
      <protection/>
    </xf>
    <xf numFmtId="0" fontId="1" fillId="0" borderId="22" xfId="15" applyFont="1" applyBorder="1" applyAlignment="1">
      <alignment vertical="center" wrapText="1"/>
      <protection/>
    </xf>
    <xf numFmtId="9" fontId="1" fillId="33" borderId="22" xfId="15" applyNumberFormat="1" applyFont="1" applyFill="1" applyBorder="1" applyAlignment="1">
      <alignment horizontal="right" vertical="center" wrapText="1"/>
      <protection/>
    </xf>
    <xf numFmtId="3" fontId="1" fillId="0" borderId="22" xfId="15" applyNumberFormat="1" applyFont="1" applyBorder="1" applyAlignment="1">
      <alignment horizontal="right" vertical="center" wrapText="1"/>
      <protection/>
    </xf>
    <xf numFmtId="0" fontId="3" fillId="33" borderId="11" xfId="58" applyFont="1" applyFill="1" applyBorder="1" applyAlignment="1">
      <alignment vertical="center" wrapText="1"/>
      <protection/>
    </xf>
    <xf numFmtId="0" fontId="1" fillId="33" borderId="12" xfId="58" applyFont="1" applyFill="1" applyBorder="1" applyAlignment="1">
      <alignment vertical="center" wrapText="1"/>
      <protection/>
    </xf>
    <xf numFmtId="0" fontId="1" fillId="33" borderId="13" xfId="58" applyFont="1" applyFill="1" applyBorder="1" applyAlignment="1">
      <alignment vertical="center" wrapText="1"/>
      <protection/>
    </xf>
    <xf numFmtId="3" fontId="3" fillId="33" borderId="23" xfId="15" applyNumberFormat="1" applyFont="1" applyFill="1" applyBorder="1" applyAlignment="1">
      <alignment vertical="center" wrapText="1"/>
      <protection/>
    </xf>
    <xf numFmtId="3" fontId="3" fillId="33" borderId="0" xfId="15" applyNumberFormat="1" applyFont="1" applyFill="1" applyAlignment="1">
      <alignment vertical="center" wrapText="1"/>
      <protection/>
    </xf>
    <xf numFmtId="3" fontId="3" fillId="33" borderId="10" xfId="15" applyNumberFormat="1" applyFont="1" applyFill="1" applyBorder="1" applyAlignment="1">
      <alignment vertical="center" wrapText="1"/>
      <protection/>
    </xf>
    <xf numFmtId="3" fontId="2" fillId="33" borderId="0" xfId="15" applyNumberFormat="1" applyFont="1" applyFill="1" applyAlignment="1">
      <alignment horizontal="justify" vertical="center" wrapText="1"/>
      <protection/>
    </xf>
    <xf numFmtId="3" fontId="3" fillId="0" borderId="11" xfId="15" applyNumberFormat="1" applyFont="1" applyBorder="1" applyAlignment="1">
      <alignment horizontal="justify" vertical="center" wrapText="1"/>
      <protection/>
    </xf>
    <xf numFmtId="200" fontId="1" fillId="0" borderId="11" xfId="66" applyNumberFormat="1" applyFont="1" applyBorder="1" applyAlignment="1">
      <alignment horizontal="right" vertical="center" wrapText="1"/>
    </xf>
    <xf numFmtId="3" fontId="1" fillId="0" borderId="12" xfId="15" applyNumberFormat="1" applyFont="1" applyBorder="1" applyAlignment="1">
      <alignment vertical="center" wrapText="1"/>
      <protection/>
    </xf>
    <xf numFmtId="200" fontId="1" fillId="0" borderId="12" xfId="66" applyNumberFormat="1" applyFont="1" applyBorder="1" applyAlignment="1">
      <alignment horizontal="right" vertical="center" wrapText="1"/>
    </xf>
    <xf numFmtId="3" fontId="1" fillId="0" borderId="13" xfId="15" applyNumberFormat="1" applyFont="1" applyBorder="1" applyAlignment="1">
      <alignment vertical="center" wrapText="1"/>
      <protection/>
    </xf>
    <xf numFmtId="200" fontId="1" fillId="0" borderId="13" xfId="66" applyNumberFormat="1" applyFont="1" applyBorder="1" applyAlignment="1">
      <alignment horizontal="right" vertical="center" wrapText="1"/>
    </xf>
    <xf numFmtId="3" fontId="11" fillId="33" borderId="11" xfId="15" applyNumberFormat="1" applyFont="1" applyFill="1" applyBorder="1" applyAlignment="1">
      <alignment horizontal="justify" vertical="center"/>
      <protection/>
    </xf>
    <xf numFmtId="3" fontId="8" fillId="33" borderId="20" xfId="15" applyNumberFormat="1" applyFont="1" applyFill="1" applyBorder="1" applyAlignment="1">
      <alignment vertical="center" wrapText="1"/>
      <protection/>
    </xf>
    <xf numFmtId="3" fontId="2" fillId="33" borderId="20" xfId="15" applyNumberFormat="1" applyFont="1" applyFill="1" applyBorder="1" applyAlignment="1">
      <alignment horizontal="justify" vertical="center" wrapText="1"/>
      <protection/>
    </xf>
    <xf numFmtId="3" fontId="3" fillId="0" borderId="18" xfId="15" applyNumberFormat="1" applyFont="1" applyBorder="1" applyAlignment="1">
      <alignment vertical="center" wrapText="1"/>
      <protection/>
    </xf>
    <xf numFmtId="3" fontId="1" fillId="0" borderId="18" xfId="15" applyNumberFormat="1" applyFont="1" applyBorder="1" applyAlignment="1">
      <alignment horizontal="right" vertical="center" wrapText="1"/>
      <protection/>
    </xf>
    <xf numFmtId="200" fontId="1" fillId="0" borderId="18" xfId="66" applyNumberFormat="1" applyFont="1" applyBorder="1" applyAlignment="1">
      <alignment horizontal="right" vertical="center" wrapText="1"/>
    </xf>
    <xf numFmtId="200" fontId="1" fillId="33" borderId="18" xfId="66" applyNumberFormat="1" applyFont="1" applyFill="1" applyBorder="1" applyAlignment="1">
      <alignment horizontal="right" vertical="center" wrapText="1"/>
    </xf>
    <xf numFmtId="3" fontId="1" fillId="0" borderId="19" xfId="15" applyNumberFormat="1" applyFont="1" applyBorder="1" applyAlignment="1">
      <alignment vertical="center" wrapText="1"/>
      <protection/>
    </xf>
    <xf numFmtId="200" fontId="1" fillId="0" borderId="19" xfId="66" applyNumberFormat="1" applyFont="1" applyBorder="1" applyAlignment="1">
      <alignment horizontal="right" vertical="center" wrapText="1"/>
    </xf>
    <xf numFmtId="200" fontId="1" fillId="33" borderId="19" xfId="66" applyNumberFormat="1" applyFont="1" applyFill="1" applyBorder="1" applyAlignment="1">
      <alignment horizontal="right" vertical="center" wrapText="1"/>
    </xf>
    <xf numFmtId="3" fontId="1" fillId="0" borderId="20" xfId="15" applyNumberFormat="1" applyFont="1" applyBorder="1" applyAlignment="1">
      <alignment vertical="center" wrapText="1"/>
      <protection/>
    </xf>
    <xf numFmtId="3" fontId="1" fillId="0" borderId="20" xfId="15" applyNumberFormat="1" applyFont="1" applyBorder="1" applyAlignment="1">
      <alignment horizontal="right" vertical="center" wrapText="1"/>
      <protection/>
    </xf>
    <xf numFmtId="200" fontId="1" fillId="0" borderId="20" xfId="66" applyNumberFormat="1" applyFont="1" applyBorder="1" applyAlignment="1">
      <alignment horizontal="right" vertical="center" wrapText="1"/>
    </xf>
    <xf numFmtId="200" fontId="1" fillId="33" borderId="20" xfId="66" applyNumberFormat="1" applyFont="1" applyFill="1" applyBorder="1" applyAlignment="1">
      <alignment horizontal="right" vertical="center" wrapText="1"/>
    </xf>
    <xf numFmtId="3" fontId="8" fillId="33" borderId="0" xfId="15" applyNumberFormat="1" applyFont="1" applyFill="1" applyAlignment="1">
      <alignment vertical="center" wrapText="1"/>
      <protection/>
    </xf>
    <xf numFmtId="3" fontId="3" fillId="0" borderId="11" xfId="15" applyNumberFormat="1" applyFont="1" applyBorder="1" applyAlignment="1">
      <alignment vertical="center" wrapText="1"/>
      <protection/>
    </xf>
    <xf numFmtId="200" fontId="1" fillId="33" borderId="11" xfId="66" applyNumberFormat="1" applyFont="1" applyFill="1" applyBorder="1" applyAlignment="1">
      <alignment horizontal="right" vertical="center" wrapText="1"/>
    </xf>
    <xf numFmtId="200" fontId="1" fillId="33" borderId="12" xfId="66" applyNumberFormat="1" applyFont="1" applyFill="1" applyBorder="1" applyAlignment="1">
      <alignment horizontal="right" vertical="center" wrapText="1"/>
    </xf>
    <xf numFmtId="200" fontId="1" fillId="33" borderId="13" xfId="66" applyNumberFormat="1" applyFont="1" applyFill="1" applyBorder="1" applyAlignment="1">
      <alignment horizontal="right" vertical="center" wrapText="1"/>
    </xf>
    <xf numFmtId="3" fontId="1" fillId="33" borderId="11" xfId="15" applyNumberFormat="1" applyFont="1" applyFill="1" applyBorder="1" applyAlignment="1">
      <alignment horizontal="justify" vertical="center"/>
      <protection/>
    </xf>
    <xf numFmtId="3" fontId="6" fillId="33" borderId="0" xfId="15" applyNumberFormat="1" applyFont="1" applyFill="1" applyAlignment="1">
      <alignment vertical="center" wrapText="1"/>
      <protection/>
    </xf>
    <xf numFmtId="3" fontId="3" fillId="33" borderId="11" xfId="15" applyNumberFormat="1" applyFont="1" applyFill="1" applyBorder="1" applyAlignment="1">
      <alignment vertical="center"/>
      <protection/>
    </xf>
    <xf numFmtId="3" fontId="1" fillId="33" borderId="10" xfId="15" applyNumberFormat="1" applyFont="1" applyFill="1" applyBorder="1" applyAlignment="1">
      <alignment vertical="center" wrapText="1"/>
      <protection/>
    </xf>
    <xf numFmtId="200" fontId="1" fillId="33" borderId="18" xfId="66" applyNumberFormat="1" applyFont="1" applyFill="1" applyBorder="1" applyAlignment="1">
      <alignment horizontal="right" vertical="center"/>
    </xf>
    <xf numFmtId="200" fontId="1" fillId="33" borderId="12" xfId="66" applyNumberFormat="1" applyFont="1" applyFill="1" applyBorder="1" applyAlignment="1">
      <alignment horizontal="right" vertical="center"/>
    </xf>
    <xf numFmtId="200" fontId="1" fillId="33" borderId="13" xfId="66" applyNumberFormat="1" applyFont="1" applyFill="1" applyBorder="1" applyAlignment="1">
      <alignment horizontal="right" vertical="center"/>
    </xf>
    <xf numFmtId="3" fontId="3" fillId="33" borderId="11" xfId="15" applyNumberFormat="1" applyFont="1" applyFill="1" applyBorder="1" applyAlignment="1">
      <alignment horizontal="justify" vertical="center" wrapText="1"/>
      <protection/>
    </xf>
    <xf numFmtId="3" fontId="1" fillId="33" borderId="12" xfId="15" applyNumberFormat="1" applyFont="1" applyFill="1" applyBorder="1" applyAlignment="1">
      <alignment horizontal="justify" vertical="center" wrapText="1"/>
      <protection/>
    </xf>
    <xf numFmtId="3" fontId="1" fillId="33" borderId="13" xfId="15" applyNumberFormat="1" applyFont="1" applyFill="1" applyBorder="1" applyAlignment="1">
      <alignment horizontal="justify" vertical="center" wrapText="1"/>
      <protection/>
    </xf>
    <xf numFmtId="0" fontId="0" fillId="0" borderId="0" xfId="63">
      <alignment/>
      <protection/>
    </xf>
    <xf numFmtId="0" fontId="1" fillId="33" borderId="11" xfId="58" applyFont="1" applyFill="1" applyBorder="1" applyAlignment="1">
      <alignment horizontal="justify" wrapText="1"/>
      <protection/>
    </xf>
    <xf numFmtId="3" fontId="1" fillId="0" borderId="11" xfId="58" applyNumberFormat="1" applyFont="1" applyFill="1" applyBorder="1" applyAlignment="1">
      <alignment horizontal="right" vertical="top" wrapText="1"/>
      <protection/>
    </xf>
    <xf numFmtId="3" fontId="1" fillId="0" borderId="12" xfId="58" applyNumberFormat="1" applyFont="1" applyFill="1" applyBorder="1" applyAlignment="1">
      <alignment horizontal="right" vertical="top" wrapText="1"/>
      <protection/>
    </xf>
    <xf numFmtId="3" fontId="1" fillId="0" borderId="21" xfId="58" applyNumberFormat="1" applyFont="1" applyFill="1" applyBorder="1" applyAlignment="1">
      <alignment horizontal="right" vertical="top" wrapText="1"/>
      <protection/>
    </xf>
    <xf numFmtId="3" fontId="1" fillId="0" borderId="13" xfId="58" applyNumberFormat="1" applyFont="1" applyFill="1" applyBorder="1" applyAlignment="1">
      <alignment horizontal="right" vertical="top" wrapText="1"/>
      <protection/>
    </xf>
    <xf numFmtId="3" fontId="1" fillId="0" borderId="20" xfId="58" applyNumberFormat="1" applyFont="1" applyFill="1" applyBorder="1" applyAlignment="1">
      <alignment horizontal="right" vertical="top" wrapText="1"/>
      <protection/>
    </xf>
    <xf numFmtId="0" fontId="3" fillId="33" borderId="11" xfId="58" applyFont="1" applyFill="1" applyBorder="1" applyAlignment="1">
      <alignment wrapText="1"/>
      <protection/>
    </xf>
    <xf numFmtId="0" fontId="2" fillId="33" borderId="20" xfId="58" applyFont="1" applyFill="1" applyBorder="1" applyAlignment="1">
      <alignment horizontal="justify" vertical="top" wrapText="1"/>
      <protection/>
    </xf>
    <xf numFmtId="2" fontId="1" fillId="0" borderId="12" xfId="61" applyNumberFormat="1" applyFont="1" applyFill="1" applyBorder="1" applyAlignment="1">
      <alignment horizontal="right" vertical="top" wrapText="1"/>
      <protection/>
    </xf>
    <xf numFmtId="0" fontId="0" fillId="0" borderId="0" xfId="61" applyFont="1">
      <alignment/>
      <protection/>
    </xf>
    <xf numFmtId="0" fontId="0" fillId="0" borderId="0" xfId="62" applyFont="1">
      <alignment/>
      <protection/>
    </xf>
    <xf numFmtId="0" fontId="7" fillId="33" borderId="11" xfId="62" applyFont="1" applyFill="1" applyBorder="1" applyAlignment="1">
      <alignment vertical="top" wrapText="1"/>
      <protection/>
    </xf>
    <xf numFmtId="0" fontId="0" fillId="33" borderId="11" xfId="62" applyFont="1" applyFill="1" applyBorder="1" applyAlignment="1">
      <alignment vertical="top" wrapText="1"/>
      <protection/>
    </xf>
    <xf numFmtId="0" fontId="0" fillId="33" borderId="0" xfId="62" applyFont="1" applyFill="1" applyBorder="1" applyAlignment="1">
      <alignment vertical="top" wrapText="1"/>
      <protection/>
    </xf>
    <xf numFmtId="0" fontId="0" fillId="0" borderId="11" xfId="62" applyFont="1" applyBorder="1">
      <alignment/>
      <protection/>
    </xf>
    <xf numFmtId="0" fontId="0" fillId="0" borderId="0" xfId="62" applyFont="1" applyBorder="1">
      <alignment/>
      <protection/>
    </xf>
    <xf numFmtId="0" fontId="0" fillId="0" borderId="20" xfId="62" applyFont="1" applyBorder="1">
      <alignment/>
      <protection/>
    </xf>
    <xf numFmtId="0" fontId="3" fillId="33" borderId="20" xfId="58" applyFont="1" applyFill="1" applyBorder="1" applyAlignment="1">
      <alignment vertical="top" wrapText="1"/>
      <protection/>
    </xf>
    <xf numFmtId="3" fontId="1" fillId="0" borderId="0" xfId="58" applyNumberFormat="1" applyFont="1" applyFill="1" applyBorder="1" applyAlignment="1">
      <alignment horizontal="right" vertical="top" wrapText="1"/>
      <protection/>
    </xf>
    <xf numFmtId="200" fontId="1" fillId="0" borderId="18" xfId="66" applyNumberFormat="1" applyFont="1" applyBorder="1" applyAlignment="1">
      <alignment horizontal="right" vertical="top"/>
    </xf>
    <xf numFmtId="200" fontId="1" fillId="0" borderId="0" xfId="66" applyNumberFormat="1" applyFont="1" applyAlignment="1">
      <alignment horizontal="right" vertical="top"/>
    </xf>
    <xf numFmtId="200" fontId="1" fillId="0" borderId="21" xfId="66" applyNumberFormat="1" applyFont="1" applyBorder="1" applyAlignment="1">
      <alignment horizontal="right" vertical="top"/>
    </xf>
    <xf numFmtId="0" fontId="3" fillId="33" borderId="13" xfId="58" applyFont="1" applyFill="1" applyBorder="1" applyAlignment="1">
      <alignment vertical="top" wrapText="1"/>
      <protection/>
    </xf>
    <xf numFmtId="200" fontId="1" fillId="0" borderId="13" xfId="66" applyNumberFormat="1" applyFont="1" applyBorder="1" applyAlignment="1">
      <alignment horizontal="right" vertical="top"/>
    </xf>
    <xf numFmtId="200" fontId="1" fillId="33" borderId="0" xfId="66" applyNumberFormat="1" applyFont="1" applyFill="1" applyAlignment="1">
      <alignment/>
    </xf>
    <xf numFmtId="3" fontId="1" fillId="33" borderId="16" xfId="15" applyNumberFormat="1" applyFont="1" applyFill="1" applyBorder="1" applyAlignment="1">
      <alignment horizontal="justify" vertical="center"/>
      <protection/>
    </xf>
    <xf numFmtId="3" fontId="1" fillId="33" borderId="24" xfId="15" applyNumberFormat="1" applyFont="1" applyFill="1" applyBorder="1" applyAlignment="1">
      <alignment horizontal="justify" vertical="center"/>
      <protection/>
    </xf>
    <xf numFmtId="3" fontId="1" fillId="33" borderId="17" xfId="15" applyNumberFormat="1" applyFont="1" applyFill="1" applyBorder="1" applyAlignment="1">
      <alignment horizontal="justify"/>
      <protection/>
    </xf>
    <xf numFmtId="3" fontId="3" fillId="33" borderId="25" xfId="15" applyNumberFormat="1" applyFont="1" applyFill="1" applyBorder="1" applyAlignment="1">
      <alignment vertical="center" wrapText="1"/>
      <protection/>
    </xf>
    <xf numFmtId="3" fontId="3" fillId="33" borderId="14" xfId="15" applyNumberFormat="1" applyFont="1" applyFill="1" applyBorder="1" applyAlignment="1">
      <alignment vertical="center" wrapText="1"/>
      <protection/>
    </xf>
    <xf numFmtId="3" fontId="3" fillId="33" borderId="15" xfId="15" applyNumberFormat="1" applyFont="1" applyFill="1" applyBorder="1" applyAlignment="1">
      <alignment vertical="top" wrapText="1"/>
      <protection/>
    </xf>
    <xf numFmtId="3" fontId="2" fillId="33" borderId="14" xfId="15" applyNumberFormat="1" applyFont="1" applyFill="1" applyBorder="1" applyAlignment="1">
      <alignment horizontal="justify" vertical="center" wrapText="1"/>
      <protection/>
    </xf>
    <xf numFmtId="3" fontId="2" fillId="33" borderId="15" xfId="15" applyNumberFormat="1" applyFont="1" applyFill="1" applyBorder="1" applyAlignment="1">
      <alignment horizontal="justify" vertical="top" wrapText="1"/>
      <protection/>
    </xf>
    <xf numFmtId="3" fontId="1" fillId="33" borderId="25" xfId="15" applyNumberFormat="1" applyFont="1" applyFill="1" applyBorder="1" applyAlignment="1">
      <alignment horizontal="right" vertical="center" wrapText="1"/>
      <protection/>
    </xf>
    <xf numFmtId="3" fontId="1" fillId="0" borderId="14" xfId="15" applyNumberFormat="1" applyFont="1" applyBorder="1" applyAlignment="1">
      <alignment horizontal="right" vertical="center" wrapText="1"/>
      <protection/>
    </xf>
    <xf numFmtId="3" fontId="1" fillId="33" borderId="15" xfId="15" applyNumberFormat="1" applyFont="1" applyFill="1" applyBorder="1" applyAlignment="1">
      <alignment horizontal="right" wrapText="1"/>
      <protection/>
    </xf>
    <xf numFmtId="3" fontId="1" fillId="33" borderId="15" xfId="15" applyNumberFormat="1" applyFont="1" applyFill="1" applyBorder="1" applyAlignment="1">
      <alignment horizontal="right" vertical="top" wrapText="1"/>
      <protection/>
    </xf>
    <xf numFmtId="3" fontId="1" fillId="33" borderId="15" xfId="15" applyNumberFormat="1" applyFont="1" applyFill="1" applyBorder="1" applyAlignment="1">
      <alignment horizontal="right" wrapText="1"/>
      <protection/>
    </xf>
    <xf numFmtId="3" fontId="1" fillId="33" borderId="26" xfId="15" applyNumberFormat="1" applyFont="1" applyFill="1" applyBorder="1" applyAlignment="1">
      <alignment horizontal="right" vertical="center" wrapText="1"/>
      <protection/>
    </xf>
    <xf numFmtId="3" fontId="1" fillId="0" borderId="27" xfId="15" applyNumberFormat="1" applyFont="1" applyBorder="1" applyAlignment="1">
      <alignment horizontal="right" vertical="center" wrapText="1"/>
      <protection/>
    </xf>
    <xf numFmtId="3" fontId="1" fillId="33" borderId="28" xfId="15" applyNumberFormat="1" applyFont="1" applyFill="1" applyBorder="1" applyAlignment="1">
      <alignment horizontal="right" wrapText="1"/>
      <protection/>
    </xf>
    <xf numFmtId="0" fontId="5" fillId="33" borderId="0" xfId="58" applyFill="1" applyBorder="1">
      <alignment/>
      <protection/>
    </xf>
    <xf numFmtId="3" fontId="3" fillId="33" borderId="0" xfId="15" applyNumberFormat="1" applyFont="1" applyFill="1" applyBorder="1" applyAlignment="1">
      <alignment vertical="center" wrapText="1"/>
      <protection/>
    </xf>
    <xf numFmtId="3" fontId="1" fillId="33" borderId="0" xfId="15" applyNumberFormat="1" applyFont="1" applyFill="1" applyBorder="1" applyAlignment="1">
      <alignment horizontal="justify" vertical="center"/>
      <protection/>
    </xf>
    <xf numFmtId="3" fontId="2" fillId="33" borderId="0" xfId="15" applyNumberFormat="1" applyFont="1" applyFill="1" applyBorder="1" applyAlignment="1">
      <alignment horizontal="justify" vertical="center" wrapText="1"/>
      <protection/>
    </xf>
    <xf numFmtId="3" fontId="2" fillId="33" borderId="26" xfId="15" applyNumberFormat="1" applyFont="1" applyFill="1" applyBorder="1" applyAlignment="1">
      <alignment horizontal="justify" vertical="center" wrapText="1"/>
      <protection/>
    </xf>
    <xf numFmtId="3" fontId="1" fillId="33" borderId="16" xfId="15" applyNumberFormat="1" applyFont="1" applyFill="1" applyBorder="1" applyAlignment="1">
      <alignment horizontal="right" vertical="center" wrapText="1"/>
      <protection/>
    </xf>
    <xf numFmtId="3" fontId="1" fillId="0" borderId="29" xfId="15" applyNumberFormat="1" applyFont="1" applyBorder="1" applyAlignment="1">
      <alignment horizontal="right" vertical="center" wrapText="1"/>
      <protection/>
    </xf>
    <xf numFmtId="3" fontId="1" fillId="33" borderId="29" xfId="15" applyNumberFormat="1" applyFont="1" applyFill="1" applyBorder="1" applyAlignment="1">
      <alignment horizontal="right" vertical="center" wrapText="1"/>
      <protection/>
    </xf>
    <xf numFmtId="3" fontId="5" fillId="33" borderId="0" xfId="58" applyNumberFormat="1" applyFill="1" applyBorder="1">
      <alignment/>
      <protection/>
    </xf>
    <xf numFmtId="200" fontId="1" fillId="33" borderId="0" xfId="66" applyNumberFormat="1" applyFont="1" applyFill="1" applyBorder="1" applyAlignment="1">
      <alignment horizontal="right" vertical="center" wrapText="1"/>
    </xf>
    <xf numFmtId="201" fontId="5" fillId="33" borderId="0" xfId="66" applyNumberFormat="1" applyFont="1" applyFill="1" applyBorder="1" applyAlignment="1">
      <alignment/>
    </xf>
    <xf numFmtId="210" fontId="5" fillId="33" borderId="0" xfId="58" applyNumberFormat="1" applyFill="1" applyBorder="1">
      <alignment/>
      <protection/>
    </xf>
    <xf numFmtId="200" fontId="1" fillId="33" borderId="0" xfId="66" applyNumberFormat="1" applyFont="1" applyFill="1" applyBorder="1" applyAlignment="1">
      <alignment horizontal="right" vertical="center"/>
    </xf>
    <xf numFmtId="10" fontId="5" fillId="33" borderId="0" xfId="66" applyNumberFormat="1" applyFont="1" applyFill="1" applyBorder="1" applyAlignment="1">
      <alignment/>
    </xf>
    <xf numFmtId="0" fontId="1" fillId="33" borderId="0" xfId="58" applyFont="1" applyFill="1" applyBorder="1" applyAlignment="1">
      <alignment horizontal="justify" wrapText="1"/>
      <protection/>
    </xf>
    <xf numFmtId="200" fontId="0" fillId="33" borderId="0" xfId="66" applyNumberFormat="1" applyFill="1" applyAlignment="1">
      <alignment/>
    </xf>
    <xf numFmtId="4" fontId="5" fillId="33" borderId="0" xfId="58" applyNumberFormat="1" applyFill="1">
      <alignment/>
      <protection/>
    </xf>
    <xf numFmtId="10" fontId="5" fillId="33" borderId="0" xfId="66" applyNumberFormat="1" applyFont="1" applyFill="1" applyAlignment="1">
      <alignment/>
    </xf>
    <xf numFmtId="4" fontId="5" fillId="33" borderId="0" xfId="58" applyNumberFormat="1" applyFill="1" applyBorder="1">
      <alignment/>
      <protection/>
    </xf>
    <xf numFmtId="3" fontId="1" fillId="0" borderId="10" xfId="15" applyNumberFormat="1" applyFont="1" applyFill="1" applyBorder="1" applyAlignment="1">
      <alignment vertical="center" wrapText="1"/>
      <protection/>
    </xf>
    <xf numFmtId="14" fontId="1" fillId="0" borderId="0" xfId="15" applyNumberFormat="1" applyFont="1" applyBorder="1" applyAlignment="1">
      <alignment horizontal="right"/>
      <protection/>
    </xf>
    <xf numFmtId="14" fontId="1" fillId="0" borderId="0" xfId="15" applyNumberFormat="1" applyFont="1" applyAlignment="1">
      <alignment horizontal="right"/>
      <protection/>
    </xf>
    <xf numFmtId="3" fontId="3" fillId="0" borderId="10" xfId="15" applyNumberFormat="1" applyFont="1" applyFill="1" applyBorder="1" applyAlignment="1">
      <alignment horizontal="center" vertical="center" wrapText="1"/>
      <protection/>
    </xf>
    <xf numFmtId="200" fontId="5" fillId="33" borderId="0" xfId="66" applyNumberFormat="1" applyFont="1" applyFill="1" applyAlignment="1">
      <alignment/>
    </xf>
    <xf numFmtId="0" fontId="19" fillId="33" borderId="11" xfId="59" applyFont="1" applyFill="1" applyBorder="1">
      <alignment/>
      <protection/>
    </xf>
    <xf numFmtId="0" fontId="4" fillId="33" borderId="20" xfId="59" applyFont="1" applyFill="1" applyBorder="1">
      <alignment/>
      <protection/>
    </xf>
    <xf numFmtId="0" fontId="17" fillId="33" borderId="20" xfId="59" applyFont="1" applyFill="1" applyBorder="1">
      <alignment/>
      <protection/>
    </xf>
    <xf numFmtId="0" fontId="17" fillId="33" borderId="0" xfId="59" applyFont="1" applyFill="1" applyBorder="1">
      <alignment/>
      <protection/>
    </xf>
    <xf numFmtId="0" fontId="17" fillId="33" borderId="0" xfId="59" applyFont="1" applyFill="1">
      <alignment/>
      <protection/>
    </xf>
    <xf numFmtId="0" fontId="18" fillId="33" borderId="11" xfId="59" applyFont="1" applyFill="1" applyBorder="1">
      <alignment/>
      <protection/>
    </xf>
    <xf numFmtId="0" fontId="19" fillId="33" borderId="0" xfId="59" applyFont="1" applyFill="1" applyBorder="1">
      <alignment/>
      <protection/>
    </xf>
    <xf numFmtId="0" fontId="5" fillId="33" borderId="0" xfId="59" applyFill="1">
      <alignment/>
      <protection/>
    </xf>
    <xf numFmtId="0" fontId="19" fillId="33" borderId="23" xfId="59" applyFont="1" applyFill="1" applyBorder="1" applyAlignment="1">
      <alignment horizontal="center"/>
      <protection/>
    </xf>
    <xf numFmtId="0" fontId="3" fillId="33" borderId="10" xfId="59" applyFont="1" applyFill="1" applyBorder="1" applyAlignment="1">
      <alignment vertical="top" wrapText="1"/>
      <protection/>
    </xf>
    <xf numFmtId="0" fontId="3" fillId="0" borderId="10" xfId="59" applyFont="1" applyBorder="1" applyAlignment="1">
      <alignment vertical="top" wrapText="1"/>
      <protection/>
    </xf>
    <xf numFmtId="0" fontId="3" fillId="33" borderId="10" xfId="59" applyFont="1" applyFill="1" applyBorder="1" applyAlignment="1">
      <alignment horizontal="left" vertical="top" wrapText="1"/>
      <protection/>
    </xf>
    <xf numFmtId="0" fontId="3" fillId="33" borderId="0" xfId="59" applyFont="1" applyFill="1" applyBorder="1" applyAlignment="1">
      <alignment horizontal="left" vertical="top" wrapText="1"/>
      <protection/>
    </xf>
    <xf numFmtId="0" fontId="19" fillId="33" borderId="20" xfId="59" applyFont="1" applyFill="1" applyBorder="1" applyAlignment="1">
      <alignment horizontal="center"/>
      <protection/>
    </xf>
    <xf numFmtId="0" fontId="3" fillId="33" borderId="20" xfId="59" applyFont="1" applyFill="1" applyBorder="1" applyAlignment="1">
      <alignment horizontal="center" wrapText="1"/>
      <protection/>
    </xf>
    <xf numFmtId="0" fontId="3" fillId="33" borderId="0" xfId="59" applyFont="1" applyFill="1" applyBorder="1" applyAlignment="1">
      <alignment horizontal="center" wrapText="1"/>
      <protection/>
    </xf>
    <xf numFmtId="0" fontId="1" fillId="33" borderId="11" xfId="59" applyFont="1" applyFill="1" applyBorder="1">
      <alignment/>
      <protection/>
    </xf>
    <xf numFmtId="3" fontId="1" fillId="33" borderId="11" xfId="59" applyNumberFormat="1" applyFont="1" applyFill="1" applyBorder="1" applyAlignment="1">
      <alignment horizontal="right" vertical="center" wrapText="1"/>
      <protection/>
    </xf>
    <xf numFmtId="200" fontId="1" fillId="33" borderId="11" xfId="59" applyNumberFormat="1" applyFont="1" applyFill="1" applyBorder="1" applyAlignment="1">
      <alignment horizontal="right" vertical="center" wrapText="1"/>
      <protection/>
    </xf>
    <xf numFmtId="200" fontId="1" fillId="0" borderId="30" xfId="59" applyNumberFormat="1" applyFont="1" applyBorder="1" applyAlignment="1">
      <alignment horizontal="right" vertical="center" wrapText="1"/>
      <protection/>
    </xf>
    <xf numFmtId="9" fontId="1" fillId="33" borderId="0" xfId="66" applyFont="1" applyFill="1" applyBorder="1" applyAlignment="1">
      <alignment wrapText="1"/>
    </xf>
    <xf numFmtId="1" fontId="1" fillId="33" borderId="0" xfId="59" applyNumberFormat="1" applyFont="1" applyFill="1" applyBorder="1" applyAlignment="1">
      <alignment wrapText="1"/>
      <protection/>
    </xf>
    <xf numFmtId="0" fontId="1" fillId="33" borderId="21" xfId="59" applyFont="1" applyFill="1" applyBorder="1">
      <alignment/>
      <protection/>
    </xf>
    <xf numFmtId="200" fontId="1" fillId="33" borderId="12" xfId="59" applyNumberFormat="1" applyFont="1" applyFill="1" applyBorder="1" applyAlignment="1">
      <alignment horizontal="right" vertical="center" wrapText="1"/>
      <protection/>
    </xf>
    <xf numFmtId="0" fontId="1" fillId="0" borderId="31" xfId="59" applyFont="1" applyBorder="1" applyAlignment="1">
      <alignment horizontal="right" vertical="center" wrapText="1"/>
      <protection/>
    </xf>
    <xf numFmtId="0" fontId="1" fillId="33" borderId="0" xfId="59" applyFont="1" applyFill="1" applyBorder="1" applyAlignment="1">
      <alignment horizontal="right" wrapText="1"/>
      <protection/>
    </xf>
    <xf numFmtId="10" fontId="1" fillId="33" borderId="0" xfId="66" applyNumberFormat="1" applyFont="1" applyFill="1" applyBorder="1" applyAlignment="1">
      <alignment horizontal="right" wrapText="1"/>
    </xf>
    <xf numFmtId="0" fontId="1" fillId="33" borderId="20" xfId="59" applyFont="1" applyFill="1" applyBorder="1">
      <alignment/>
      <protection/>
    </xf>
    <xf numFmtId="200" fontId="1" fillId="33" borderId="13" xfId="59" applyNumberFormat="1" applyFont="1" applyFill="1" applyBorder="1" applyAlignment="1">
      <alignment horizontal="right" vertical="center" wrapText="1"/>
      <protection/>
    </xf>
    <xf numFmtId="0" fontId="1" fillId="0" borderId="32" xfId="59" applyFont="1" applyBorder="1" applyAlignment="1">
      <alignment horizontal="right" vertical="center" wrapText="1"/>
      <protection/>
    </xf>
    <xf numFmtId="0" fontId="1" fillId="33" borderId="23" xfId="59" applyFont="1" applyFill="1" applyBorder="1" applyAlignment="1">
      <alignment horizontal="center"/>
      <protection/>
    </xf>
    <xf numFmtId="0" fontId="3" fillId="33" borderId="33" xfId="59" applyFont="1" applyFill="1" applyBorder="1" applyAlignment="1">
      <alignment horizontal="left" vertical="top" wrapText="1"/>
      <protection/>
    </xf>
    <xf numFmtId="0" fontId="1" fillId="33" borderId="20" xfId="59" applyFont="1" applyFill="1" applyBorder="1" applyAlignment="1">
      <alignment horizontal="center"/>
      <protection/>
    </xf>
    <xf numFmtId="0" fontId="1" fillId="0" borderId="11" xfId="59" applyFont="1" applyBorder="1" applyAlignment="1">
      <alignment vertical="top" wrapText="1"/>
      <protection/>
    </xf>
    <xf numFmtId="200" fontId="1" fillId="0" borderId="11" xfId="59" applyNumberFormat="1" applyFont="1" applyBorder="1" applyAlignment="1">
      <alignment horizontal="right" vertical="center" wrapText="1"/>
      <protection/>
    </xf>
    <xf numFmtId="0" fontId="1" fillId="0" borderId="21" xfId="59" applyFont="1" applyBorder="1" applyAlignment="1">
      <alignment vertical="top" wrapText="1"/>
      <protection/>
    </xf>
    <xf numFmtId="3" fontId="1" fillId="33" borderId="12" xfId="59" applyNumberFormat="1" applyFont="1" applyFill="1" applyBorder="1" applyAlignment="1">
      <alignment horizontal="right" vertical="center" wrapText="1"/>
      <protection/>
    </xf>
    <xf numFmtId="200" fontId="1" fillId="0" borderId="12" xfId="59" applyNumberFormat="1" applyFont="1" applyBorder="1" applyAlignment="1">
      <alignment horizontal="right" vertical="center" wrapText="1"/>
      <protection/>
    </xf>
    <xf numFmtId="0" fontId="1" fillId="33" borderId="21" xfId="59" applyFont="1" applyFill="1" applyBorder="1" applyAlignment="1">
      <alignment/>
      <protection/>
    </xf>
    <xf numFmtId="3" fontId="1" fillId="33" borderId="21" xfId="59" applyNumberFormat="1" applyFont="1" applyFill="1" applyBorder="1" applyAlignment="1">
      <alignment horizontal="right" vertical="center" wrapText="1"/>
      <protection/>
    </xf>
    <xf numFmtId="200" fontId="1" fillId="33" borderId="21" xfId="59" applyNumberFormat="1" applyFont="1" applyFill="1" applyBorder="1" applyAlignment="1">
      <alignment horizontal="right" vertical="center" wrapText="1"/>
      <protection/>
    </xf>
    <xf numFmtId="200" fontId="1" fillId="0" borderId="21" xfId="59" applyNumberFormat="1" applyFont="1" applyBorder="1" applyAlignment="1">
      <alignment horizontal="right" vertical="center" wrapText="1"/>
      <protection/>
    </xf>
    <xf numFmtId="0" fontId="1" fillId="0" borderId="20" xfId="59" applyFont="1" applyBorder="1" applyAlignment="1">
      <alignment vertical="top" wrapText="1"/>
      <protection/>
    </xf>
    <xf numFmtId="3" fontId="1" fillId="33" borderId="20" xfId="59" applyNumberFormat="1" applyFont="1" applyFill="1" applyBorder="1" applyAlignment="1">
      <alignment horizontal="right" vertical="center" wrapText="1"/>
      <protection/>
    </xf>
    <xf numFmtId="200" fontId="1" fillId="33" borderId="20" xfId="59" applyNumberFormat="1" applyFont="1" applyFill="1" applyBorder="1" applyAlignment="1">
      <alignment horizontal="right" vertical="center" wrapText="1"/>
      <protection/>
    </xf>
    <xf numFmtId="200" fontId="1" fillId="0" borderId="20" xfId="59" applyNumberFormat="1" applyFont="1" applyBorder="1" applyAlignment="1">
      <alignment horizontal="right" vertical="center" wrapText="1"/>
      <protection/>
    </xf>
    <xf numFmtId="0" fontId="5" fillId="33" borderId="0" xfId="59" applyFill="1" applyBorder="1">
      <alignment/>
      <protection/>
    </xf>
    <xf numFmtId="0" fontId="3" fillId="0" borderId="34" xfId="59" applyFont="1" applyBorder="1" applyAlignment="1">
      <alignment vertical="top" wrapText="1"/>
      <protection/>
    </xf>
    <xf numFmtId="0" fontId="3" fillId="33" borderId="0" xfId="59" applyFont="1" applyFill="1" applyAlignment="1">
      <alignment horizontal="justify" vertical="top" wrapText="1"/>
      <protection/>
    </xf>
    <xf numFmtId="0" fontId="3" fillId="0" borderId="0" xfId="59" applyFont="1" applyAlignment="1">
      <alignment horizontal="justify" vertical="top" wrapText="1"/>
      <protection/>
    </xf>
    <xf numFmtId="3" fontId="1" fillId="33" borderId="13" xfId="59" applyNumberFormat="1" applyFont="1" applyFill="1" applyBorder="1" applyAlignment="1">
      <alignment horizontal="right" vertical="center" wrapText="1"/>
      <protection/>
    </xf>
    <xf numFmtId="200" fontId="1" fillId="0" borderId="13" xfId="59" applyNumberFormat="1" applyFont="1" applyBorder="1" applyAlignment="1">
      <alignment horizontal="right" vertical="center" wrapText="1"/>
      <protection/>
    </xf>
    <xf numFmtId="0" fontId="1" fillId="33" borderId="0" xfId="59" applyFont="1" applyFill="1" applyBorder="1">
      <alignment/>
      <protection/>
    </xf>
    <xf numFmtId="0" fontId="3" fillId="33" borderId="23" xfId="59" applyFont="1" applyFill="1" applyBorder="1" applyAlignment="1">
      <alignment horizontal="center"/>
      <protection/>
    </xf>
    <xf numFmtId="0" fontId="3" fillId="33" borderId="20" xfId="59" applyFont="1" applyFill="1" applyBorder="1" applyAlignment="1">
      <alignment horizontal="center"/>
      <protection/>
    </xf>
    <xf numFmtId="0" fontId="1" fillId="33" borderId="11" xfId="59" applyFont="1" applyFill="1" applyBorder="1" applyAlignment="1">
      <alignment horizontal="left" indent="1"/>
      <protection/>
    </xf>
    <xf numFmtId="0" fontId="1" fillId="33" borderId="0" xfId="59" applyFont="1" applyFill="1" applyBorder="1" applyAlignment="1">
      <alignment horizontal="left" indent="2"/>
      <protection/>
    </xf>
    <xf numFmtId="0" fontId="19" fillId="33" borderId="0" xfId="59" applyFont="1" applyFill="1" applyBorder="1" applyAlignment="1">
      <alignment wrapText="1"/>
      <protection/>
    </xf>
    <xf numFmtId="3" fontId="1" fillId="0" borderId="30" xfId="59" applyNumberFormat="1" applyFont="1" applyBorder="1" applyAlignment="1">
      <alignment horizontal="right" vertical="center" wrapText="1"/>
      <protection/>
    </xf>
    <xf numFmtId="0" fontId="1" fillId="33" borderId="21" xfId="59" applyFont="1" applyFill="1" applyBorder="1" applyAlignment="1">
      <alignment horizontal="left" indent="1"/>
      <protection/>
    </xf>
    <xf numFmtId="3" fontId="1" fillId="0" borderId="35" xfId="59" applyNumberFormat="1" applyFont="1" applyBorder="1" applyAlignment="1">
      <alignment horizontal="right" vertical="center" wrapText="1"/>
      <protection/>
    </xf>
    <xf numFmtId="0" fontId="1" fillId="33" borderId="20" xfId="59" applyFont="1" applyFill="1" applyBorder="1" applyAlignment="1">
      <alignment horizontal="left" indent="1"/>
      <protection/>
    </xf>
    <xf numFmtId="3" fontId="1" fillId="0" borderId="36" xfId="59" applyNumberFormat="1" applyFont="1" applyBorder="1" applyAlignment="1">
      <alignment horizontal="right" vertical="center" wrapText="1"/>
      <protection/>
    </xf>
    <xf numFmtId="0" fontId="4" fillId="33" borderId="0" xfId="59" applyFont="1" applyFill="1" applyBorder="1">
      <alignment/>
      <protection/>
    </xf>
    <xf numFmtId="3" fontId="1" fillId="33" borderId="11" xfId="59" applyNumberFormat="1" applyFont="1" applyFill="1" applyBorder="1" applyAlignment="1">
      <alignment horizontal="right" vertical="center"/>
      <protection/>
    </xf>
    <xf numFmtId="200" fontId="1" fillId="33" borderId="11" xfId="59" applyNumberFormat="1" applyFont="1" applyFill="1" applyBorder="1" applyAlignment="1">
      <alignment horizontal="right" vertical="center"/>
      <protection/>
    </xf>
    <xf numFmtId="200" fontId="1" fillId="0" borderId="11" xfId="59" applyNumberFormat="1" applyFont="1" applyBorder="1" applyAlignment="1">
      <alignment horizontal="right" vertical="center"/>
      <protection/>
    </xf>
    <xf numFmtId="0" fontId="1" fillId="33" borderId="21" xfId="59" applyFont="1" applyFill="1" applyBorder="1" applyAlignment="1">
      <alignment wrapText="1"/>
      <protection/>
    </xf>
    <xf numFmtId="3" fontId="1" fillId="33" borderId="12" xfId="59" applyNumberFormat="1" applyFont="1" applyFill="1" applyBorder="1" applyAlignment="1">
      <alignment horizontal="right" vertical="center"/>
      <protection/>
    </xf>
    <xf numFmtId="200" fontId="1" fillId="33" borderId="12" xfId="59" applyNumberFormat="1" applyFont="1" applyFill="1" applyBorder="1" applyAlignment="1">
      <alignment horizontal="right" vertical="center"/>
      <protection/>
    </xf>
    <xf numFmtId="200" fontId="1" fillId="0" borderId="12" xfId="59" applyNumberFormat="1" applyFont="1" applyBorder="1" applyAlignment="1">
      <alignment horizontal="right" vertical="center"/>
      <protection/>
    </xf>
    <xf numFmtId="3" fontId="1" fillId="33" borderId="21" xfId="59" applyNumberFormat="1" applyFont="1" applyFill="1" applyBorder="1" applyAlignment="1">
      <alignment horizontal="right" vertical="center"/>
      <protection/>
    </xf>
    <xf numFmtId="200" fontId="1" fillId="33" borderId="21" xfId="59" applyNumberFormat="1" applyFont="1" applyFill="1" applyBorder="1" applyAlignment="1">
      <alignment horizontal="right" vertical="center"/>
      <protection/>
    </xf>
    <xf numFmtId="3" fontId="1" fillId="33" borderId="20" xfId="59" applyNumberFormat="1" applyFont="1" applyFill="1" applyBorder="1" applyAlignment="1">
      <alignment horizontal="right" vertical="center"/>
      <protection/>
    </xf>
    <xf numFmtId="200" fontId="1" fillId="33" borderId="20" xfId="59" applyNumberFormat="1" applyFont="1" applyFill="1" applyBorder="1" applyAlignment="1">
      <alignment horizontal="right" vertical="center"/>
      <protection/>
    </xf>
    <xf numFmtId="200" fontId="1" fillId="0" borderId="20" xfId="59" applyNumberFormat="1" applyFont="1" applyBorder="1" applyAlignment="1">
      <alignment horizontal="right" vertical="center"/>
      <protection/>
    </xf>
    <xf numFmtId="0" fontId="11" fillId="33" borderId="0" xfId="59" applyFont="1" applyFill="1" applyBorder="1" applyAlignment="1">
      <alignment/>
      <protection/>
    </xf>
    <xf numFmtId="0" fontId="16" fillId="33" borderId="0" xfId="59" applyFont="1" applyFill="1">
      <alignment/>
      <protection/>
    </xf>
    <xf numFmtId="2" fontId="1" fillId="0" borderId="20" xfId="61" applyNumberFormat="1" applyFont="1" applyFill="1" applyBorder="1" applyAlignment="1">
      <alignment horizontal="right" vertical="top" wrapText="1"/>
      <protection/>
    </xf>
    <xf numFmtId="3" fontId="1" fillId="33" borderId="37" xfId="59" applyNumberFormat="1" applyFont="1" applyFill="1" applyBorder="1" applyAlignment="1">
      <alignment horizontal="right" vertical="center" wrapText="1"/>
      <protection/>
    </xf>
    <xf numFmtId="3" fontId="5" fillId="33" borderId="0" xfId="59" applyNumberFormat="1" applyFill="1">
      <alignment/>
      <protection/>
    </xf>
    <xf numFmtId="2" fontId="1" fillId="0" borderId="0" xfId="61" applyNumberFormat="1" applyFont="1" applyFill="1" applyBorder="1" applyAlignment="1">
      <alignment horizontal="right" vertical="top" wrapText="1"/>
      <protection/>
    </xf>
    <xf numFmtId="211" fontId="20" fillId="0" borderId="0" xfId="15" applyNumberFormat="1" applyFont="1" applyFill="1" applyBorder="1" applyAlignment="1">
      <alignment horizontal="left" vertical="center" wrapText="1"/>
      <protection/>
    </xf>
    <xf numFmtId="197" fontId="0" fillId="0" borderId="0" xfId="15" applyNumberFormat="1" applyFont="1" applyFill="1" applyBorder="1">
      <alignment/>
      <protection/>
    </xf>
    <xf numFmtId="3" fontId="1" fillId="33" borderId="21" xfId="15" applyNumberFormat="1" applyFont="1" applyFill="1" applyBorder="1" applyAlignment="1">
      <alignment horizontal="right" vertical="center" wrapText="1"/>
      <protection/>
    </xf>
    <xf numFmtId="0" fontId="1" fillId="33" borderId="19" xfId="15" applyFont="1" applyFill="1" applyBorder="1" applyAlignment="1">
      <alignment vertical="center" wrapText="1"/>
      <protection/>
    </xf>
    <xf numFmtId="0" fontId="5" fillId="33" borderId="0" xfId="15" applyFont="1" applyFill="1" applyAlignment="1">
      <alignment vertical="center"/>
      <protection/>
    </xf>
    <xf numFmtId="0" fontId="4" fillId="33" borderId="11" xfId="15" applyFont="1" applyFill="1" applyBorder="1" applyAlignment="1">
      <alignment vertical="center"/>
      <protection/>
    </xf>
    <xf numFmtId="0" fontId="1" fillId="33" borderId="11" xfId="15" applyFont="1" applyFill="1" applyBorder="1" applyAlignment="1">
      <alignment horizontal="right" vertical="center"/>
      <protection/>
    </xf>
    <xf numFmtId="0" fontId="3" fillId="33" borderId="23" xfId="15" applyFont="1" applyFill="1" applyBorder="1" applyAlignment="1">
      <alignment vertical="center" wrapText="1"/>
      <protection/>
    </xf>
    <xf numFmtId="0" fontId="3" fillId="33" borderId="33" xfId="15" applyFont="1" applyFill="1" applyBorder="1" applyAlignment="1">
      <alignment vertical="center" wrapText="1"/>
      <protection/>
    </xf>
    <xf numFmtId="0" fontId="3" fillId="33" borderId="10" xfId="15" applyFont="1" applyFill="1" applyBorder="1" applyAlignment="1">
      <alignment vertical="center" wrapText="1"/>
      <protection/>
    </xf>
    <xf numFmtId="0" fontId="3" fillId="33" borderId="38" xfId="15" applyFont="1" applyFill="1" applyBorder="1" applyAlignment="1">
      <alignment vertical="center" wrapText="1"/>
      <protection/>
    </xf>
    <xf numFmtId="0" fontId="3" fillId="33" borderId="20" xfId="15" applyFont="1" applyFill="1" applyBorder="1" applyAlignment="1">
      <alignment vertical="center" wrapText="1"/>
      <protection/>
    </xf>
    <xf numFmtId="0" fontId="3" fillId="33" borderId="18" xfId="15" applyFont="1" applyFill="1" applyBorder="1" applyAlignment="1">
      <alignment vertical="center" wrapText="1"/>
      <protection/>
    </xf>
    <xf numFmtId="9" fontId="1" fillId="33" borderId="11" xfId="66" applyFont="1" applyFill="1" applyBorder="1" applyAlignment="1">
      <alignment horizontal="right" vertical="center" wrapText="1"/>
    </xf>
    <xf numFmtId="1" fontId="1" fillId="33" borderId="0" xfId="15" applyNumberFormat="1" applyFont="1" applyFill="1" applyAlignment="1">
      <alignment vertical="center"/>
      <protection/>
    </xf>
    <xf numFmtId="0" fontId="1" fillId="33" borderId="21" xfId="15" applyFont="1" applyFill="1" applyBorder="1" applyAlignment="1">
      <alignment vertical="center" wrapText="1"/>
      <protection/>
    </xf>
    <xf numFmtId="0" fontId="1" fillId="33" borderId="13" xfId="15" applyFont="1" applyFill="1" applyBorder="1" applyAlignment="1">
      <alignment vertical="center" wrapText="1"/>
      <protection/>
    </xf>
    <xf numFmtId="0" fontId="3" fillId="33" borderId="19" xfId="15" applyFont="1" applyFill="1" applyBorder="1" applyAlignment="1">
      <alignment vertical="center" wrapText="1"/>
      <protection/>
    </xf>
    <xf numFmtId="3" fontId="1" fillId="33" borderId="0" xfId="15" applyNumberFormat="1" applyFont="1" applyFill="1" applyAlignment="1">
      <alignment horizontal="right" vertical="center" wrapText="1"/>
      <protection/>
    </xf>
    <xf numFmtId="9" fontId="1" fillId="33" borderId="0" xfId="66" applyFont="1" applyFill="1" applyBorder="1" applyAlignment="1">
      <alignment horizontal="right" vertical="center" wrapText="1"/>
    </xf>
    <xf numFmtId="9" fontId="1" fillId="33" borderId="0" xfId="66" applyFont="1" applyFill="1" applyAlignment="1">
      <alignment horizontal="right" vertical="center" wrapText="1"/>
    </xf>
    <xf numFmtId="0" fontId="4" fillId="33" borderId="0" xfId="15" applyFont="1" applyFill="1" applyAlignment="1">
      <alignment vertical="center"/>
      <protection/>
    </xf>
    <xf numFmtId="0" fontId="5" fillId="33" borderId="11" xfId="15" applyFont="1" applyFill="1" applyBorder="1" applyAlignment="1">
      <alignment vertical="center"/>
      <protection/>
    </xf>
    <xf numFmtId="0" fontId="3" fillId="33" borderId="0" xfId="15" applyFont="1" applyFill="1" applyBorder="1" applyAlignment="1">
      <alignment vertical="center" wrapText="1"/>
      <protection/>
    </xf>
    <xf numFmtId="0" fontId="5" fillId="33" borderId="0" xfId="15" applyFont="1" applyFill="1" applyBorder="1" applyAlignment="1">
      <alignment vertical="center"/>
      <protection/>
    </xf>
    <xf numFmtId="0" fontId="1" fillId="33" borderId="18" xfId="15" applyFont="1" applyFill="1" applyBorder="1" applyAlignment="1">
      <alignment vertical="center" wrapText="1"/>
      <protection/>
    </xf>
    <xf numFmtId="0" fontId="5" fillId="0" borderId="0" xfId="15" applyFont="1" applyFill="1" applyBorder="1" applyAlignment="1">
      <alignment vertical="center"/>
      <protection/>
    </xf>
    <xf numFmtId="0" fontId="1" fillId="33" borderId="21" xfId="15" applyFont="1" applyFill="1" applyBorder="1" applyAlignment="1">
      <alignment vertical="center"/>
      <protection/>
    </xf>
    <xf numFmtId="0" fontId="1" fillId="33" borderId="13" xfId="15" applyFont="1" applyFill="1" applyBorder="1" applyAlignment="1">
      <alignment vertical="center"/>
      <protection/>
    </xf>
    <xf numFmtId="0" fontId="4" fillId="33" borderId="0" xfId="15" applyFont="1" applyFill="1" applyBorder="1" applyAlignment="1">
      <alignment vertical="center"/>
      <protection/>
    </xf>
    <xf numFmtId="0" fontId="5" fillId="33" borderId="0" xfId="15" applyFont="1" applyFill="1" applyAlignment="1">
      <alignment vertical="center" wrapText="1"/>
      <protection/>
    </xf>
    <xf numFmtId="0" fontId="3" fillId="33" borderId="20" xfId="15" applyFont="1" applyFill="1" applyBorder="1" applyAlignment="1">
      <alignment vertical="center"/>
      <protection/>
    </xf>
    <xf numFmtId="0" fontId="1" fillId="33" borderId="18" xfId="15" applyFont="1" applyFill="1" applyBorder="1" applyAlignment="1">
      <alignment horizontal="left" vertical="center" wrapText="1"/>
      <protection/>
    </xf>
    <xf numFmtId="10" fontId="1" fillId="33" borderId="0" xfId="66" applyNumberFormat="1" applyFont="1" applyFill="1" applyAlignment="1">
      <alignment horizontal="right" vertical="center" wrapText="1"/>
    </xf>
    <xf numFmtId="10" fontId="1" fillId="0" borderId="12" xfId="66" applyNumberFormat="1" applyFont="1" applyBorder="1" applyAlignment="1">
      <alignment horizontal="right" vertical="center" wrapText="1"/>
    </xf>
    <xf numFmtId="0" fontId="1" fillId="33" borderId="12" xfId="15" applyFont="1" applyFill="1" applyBorder="1" applyAlignment="1">
      <alignment horizontal="right" vertical="center" wrapText="1"/>
      <protection/>
    </xf>
    <xf numFmtId="0" fontId="1" fillId="0" borderId="12" xfId="15" applyFont="1" applyBorder="1" applyAlignment="1">
      <alignment horizontal="right" vertical="center" wrapText="1"/>
      <protection/>
    </xf>
    <xf numFmtId="0" fontId="1" fillId="33" borderId="21" xfId="15" applyFont="1" applyFill="1" applyBorder="1" applyAlignment="1">
      <alignment horizontal="left" vertical="center" wrapText="1"/>
      <protection/>
    </xf>
    <xf numFmtId="10" fontId="1" fillId="33" borderId="12" xfId="66" applyNumberFormat="1" applyFont="1" applyFill="1" applyBorder="1" applyAlignment="1">
      <alignment horizontal="right" vertical="center" wrapText="1"/>
    </xf>
    <xf numFmtId="0" fontId="1" fillId="33" borderId="13" xfId="15" applyFont="1" applyFill="1" applyBorder="1" applyAlignment="1">
      <alignment horizontal="left" vertical="center" wrapText="1"/>
      <protection/>
    </xf>
    <xf numFmtId="10" fontId="1" fillId="33" borderId="13" xfId="66" applyNumberFormat="1" applyFont="1" applyFill="1" applyBorder="1" applyAlignment="1">
      <alignment horizontal="right" vertical="center" wrapText="1"/>
    </xf>
    <xf numFmtId="0" fontId="3" fillId="33" borderId="0" xfId="15" applyFont="1" applyFill="1" applyBorder="1" applyAlignment="1">
      <alignment vertical="center"/>
      <protection/>
    </xf>
    <xf numFmtId="0" fontId="1" fillId="33" borderId="11" xfId="15" applyFont="1" applyFill="1" applyBorder="1" applyAlignment="1">
      <alignment horizontal="right" vertical="center" wrapText="1"/>
      <protection/>
    </xf>
    <xf numFmtId="0" fontId="1" fillId="0" borderId="11" xfId="15" applyFont="1" applyBorder="1" applyAlignment="1">
      <alignment horizontal="right" vertical="center" wrapText="1"/>
      <protection/>
    </xf>
    <xf numFmtId="0" fontId="1" fillId="33" borderId="18" xfId="15" applyFont="1" applyFill="1" applyBorder="1" applyAlignment="1">
      <alignment horizontal="right" vertical="center" wrapText="1"/>
      <protection/>
    </xf>
    <xf numFmtId="0" fontId="1" fillId="33" borderId="19" xfId="15" applyFont="1" applyFill="1" applyBorder="1" applyAlignment="1">
      <alignment horizontal="right" vertical="center" wrapText="1"/>
      <protection/>
    </xf>
    <xf numFmtId="0" fontId="1" fillId="33" borderId="21" xfId="15" applyFont="1" applyFill="1" applyBorder="1" applyAlignment="1">
      <alignment horizontal="right" vertical="center" wrapText="1"/>
      <protection/>
    </xf>
    <xf numFmtId="0" fontId="1" fillId="33" borderId="0" xfId="15" applyFont="1" applyFill="1" applyBorder="1" applyAlignment="1">
      <alignment horizontal="right" vertical="center" wrapText="1"/>
      <protection/>
    </xf>
    <xf numFmtId="10" fontId="1" fillId="33" borderId="11" xfId="66" applyNumberFormat="1" applyFont="1" applyFill="1" applyBorder="1" applyAlignment="1">
      <alignment horizontal="right" vertical="center" wrapText="1"/>
    </xf>
    <xf numFmtId="10" fontId="1" fillId="0" borderId="11" xfId="66" applyNumberFormat="1" applyFont="1" applyBorder="1" applyAlignment="1">
      <alignment horizontal="right" vertical="center" wrapText="1"/>
    </xf>
    <xf numFmtId="10" fontId="1" fillId="33" borderId="39" xfId="66" applyNumberFormat="1" applyFont="1" applyFill="1" applyBorder="1" applyAlignment="1">
      <alignment horizontal="right" vertical="center" wrapText="1"/>
    </xf>
    <xf numFmtId="10" fontId="1" fillId="0" borderId="13" xfId="66" applyNumberFormat="1" applyFont="1" applyBorder="1" applyAlignment="1">
      <alignment horizontal="right" vertical="center" wrapText="1"/>
    </xf>
    <xf numFmtId="0" fontId="1" fillId="33" borderId="13" xfId="15" applyFont="1" applyFill="1" applyBorder="1" applyAlignment="1">
      <alignment horizontal="right" vertical="center" wrapText="1"/>
      <protection/>
    </xf>
    <xf numFmtId="0" fontId="1" fillId="0" borderId="13" xfId="15" applyFont="1" applyBorder="1" applyAlignment="1">
      <alignment horizontal="right" vertical="center" wrapText="1"/>
      <protection/>
    </xf>
    <xf numFmtId="0" fontId="1" fillId="33" borderId="20" xfId="15" applyFont="1" applyFill="1" applyBorder="1" applyAlignment="1">
      <alignment horizontal="right" vertical="center" wrapText="1"/>
      <protection/>
    </xf>
    <xf numFmtId="10" fontId="1" fillId="33" borderId="0" xfId="66" applyNumberFormat="1" applyFont="1" applyFill="1" applyBorder="1" applyAlignment="1">
      <alignment horizontal="right" vertical="center" wrapText="1"/>
    </xf>
    <xf numFmtId="10" fontId="1" fillId="0" borderId="0" xfId="66" applyNumberFormat="1" applyFont="1" applyBorder="1" applyAlignment="1">
      <alignment horizontal="right" vertical="center" wrapText="1"/>
    </xf>
    <xf numFmtId="0" fontId="1" fillId="0" borderId="0" xfId="15" applyFont="1" applyBorder="1" applyAlignment="1">
      <alignment horizontal="right" vertical="center" wrapText="1"/>
      <protection/>
    </xf>
    <xf numFmtId="10" fontId="1" fillId="0" borderId="12" xfId="66" applyNumberFormat="1" applyFont="1" applyFill="1" applyBorder="1" applyAlignment="1">
      <alignment horizontal="right" vertical="center" wrapText="1"/>
    </xf>
    <xf numFmtId="10" fontId="5" fillId="33" borderId="0" xfId="15" applyNumberFormat="1" applyFont="1" applyFill="1" applyAlignment="1">
      <alignment vertical="center"/>
      <protection/>
    </xf>
    <xf numFmtId="0" fontId="9" fillId="33" borderId="12" xfId="15" applyFont="1" applyFill="1" applyBorder="1" applyAlignment="1">
      <alignment horizontal="right" vertical="center" wrapText="1"/>
      <protection/>
    </xf>
    <xf numFmtId="0" fontId="9" fillId="33" borderId="13" xfId="15" applyFont="1" applyFill="1" applyBorder="1" applyAlignment="1">
      <alignment horizontal="right" vertical="center" wrapText="1"/>
      <protection/>
    </xf>
    <xf numFmtId="211" fontId="0" fillId="0" borderId="0" xfId="60" applyNumberFormat="1" applyFont="1" applyAlignment="1">
      <alignment horizontal="center" vertical="center"/>
      <protection/>
    </xf>
    <xf numFmtId="211" fontId="20" fillId="33" borderId="0" xfId="60" applyNumberFormat="1" applyFont="1" applyFill="1" applyBorder="1" applyAlignment="1">
      <alignment horizontal="centerContinuous" vertical="center" wrapText="1"/>
      <protection/>
    </xf>
    <xf numFmtId="10" fontId="5" fillId="33" borderId="0" xfId="58" applyNumberFormat="1" applyFill="1" applyBorder="1">
      <alignment/>
      <protection/>
    </xf>
    <xf numFmtId="10" fontId="5" fillId="33" borderId="0" xfId="58" applyNumberFormat="1" applyFill="1">
      <alignment/>
      <protection/>
    </xf>
    <xf numFmtId="0" fontId="5" fillId="33" borderId="0" xfId="59" applyFont="1" applyFill="1" applyBorder="1">
      <alignment/>
      <protection/>
    </xf>
    <xf numFmtId="3" fontId="1" fillId="33" borderId="30" xfId="59" applyNumberFormat="1" applyFont="1" applyFill="1" applyBorder="1" applyAlignment="1">
      <alignment horizontal="right" vertical="center" wrapText="1"/>
      <protection/>
    </xf>
    <xf numFmtId="3" fontId="1" fillId="33" borderId="35" xfId="59" applyNumberFormat="1" applyFont="1" applyFill="1" applyBorder="1" applyAlignment="1">
      <alignment horizontal="right" vertical="center" wrapText="1"/>
      <protection/>
    </xf>
    <xf numFmtId="3" fontId="1" fillId="33" borderId="36" xfId="59" applyNumberFormat="1" applyFont="1" applyFill="1" applyBorder="1" applyAlignment="1">
      <alignment horizontal="right" vertical="center" wrapText="1"/>
      <protection/>
    </xf>
    <xf numFmtId="14" fontId="1" fillId="0" borderId="20" xfId="15" applyNumberFormat="1" applyFont="1" applyBorder="1" applyAlignment="1">
      <alignment horizontal="right"/>
      <protection/>
    </xf>
    <xf numFmtId="0" fontId="4" fillId="33" borderId="20" xfId="15" applyFont="1" applyFill="1" applyBorder="1" applyAlignment="1">
      <alignment vertical="center" wrapText="1"/>
      <protection/>
    </xf>
    <xf numFmtId="0" fontId="5" fillId="0" borderId="20" xfId="15" applyFont="1" applyBorder="1" applyAlignment="1">
      <alignment vertical="center" wrapText="1"/>
      <protection/>
    </xf>
    <xf numFmtId="0" fontId="1" fillId="0" borderId="11" xfId="15" applyFont="1" applyBorder="1" applyAlignment="1">
      <alignment horizontal="left" vertical="center" wrapText="1"/>
      <protection/>
    </xf>
    <xf numFmtId="0" fontId="11" fillId="0" borderId="0" xfId="15" applyFont="1" applyBorder="1" applyAlignment="1">
      <alignment horizontal="left" vertical="center" wrapText="1"/>
      <protection/>
    </xf>
    <xf numFmtId="0" fontId="1" fillId="33" borderId="0" xfId="15" applyFont="1" applyFill="1" applyBorder="1" applyAlignment="1">
      <alignment horizontal="left" vertical="center" wrapText="1"/>
      <protection/>
    </xf>
    <xf numFmtId="0" fontId="11" fillId="33" borderId="11" xfId="59" applyFont="1" applyFill="1" applyBorder="1" applyAlignment="1">
      <alignment horizontal="left" wrapText="1"/>
      <protection/>
    </xf>
    <xf numFmtId="0" fontId="11" fillId="33" borderId="0" xfId="59" applyFont="1" applyFill="1" applyBorder="1" applyAlignment="1">
      <alignment horizontal="left" wrapText="1"/>
      <protection/>
    </xf>
    <xf numFmtId="3" fontId="3" fillId="0" borderId="10" xfId="15" applyNumberFormat="1" applyFont="1" applyFill="1" applyBorder="1" applyAlignment="1">
      <alignment vertical="center" wrapText="1"/>
      <protection/>
    </xf>
    <xf numFmtId="3" fontId="3" fillId="0" borderId="0" xfId="15" applyNumberFormat="1" applyFont="1" applyFill="1" applyBorder="1" applyAlignment="1">
      <alignment vertical="center" wrapText="1"/>
      <protection/>
    </xf>
    <xf numFmtId="3" fontId="3" fillId="0" borderId="23" xfId="15" applyNumberFormat="1" applyFont="1" applyFill="1" applyBorder="1" applyAlignment="1">
      <alignment vertical="center" wrapText="1"/>
      <protection/>
    </xf>
    <xf numFmtId="3" fontId="3" fillId="33" borderId="10" xfId="15" applyNumberFormat="1" applyFont="1" applyFill="1" applyBorder="1" applyAlignment="1">
      <alignment vertical="center" wrapText="1"/>
      <protection/>
    </xf>
    <xf numFmtId="3" fontId="3" fillId="33" borderId="0" xfId="15" applyNumberFormat="1" applyFont="1" applyFill="1" applyBorder="1" applyAlignment="1">
      <alignment vertical="center" wrapText="1"/>
      <protection/>
    </xf>
    <xf numFmtId="3" fontId="3" fillId="33" borderId="23" xfId="15" applyNumberFormat="1" applyFont="1" applyFill="1" applyBorder="1" applyAlignment="1">
      <alignment vertical="center" wrapText="1"/>
      <protection/>
    </xf>
    <xf numFmtId="3" fontId="1" fillId="33" borderId="23" xfId="15" applyNumberFormat="1" applyFont="1" applyFill="1" applyBorder="1" applyAlignment="1">
      <alignment vertical="center" wrapText="1"/>
      <protection/>
    </xf>
    <xf numFmtId="3" fontId="3" fillId="33" borderId="33" xfId="15" applyNumberFormat="1" applyFont="1" applyFill="1" applyBorder="1" applyAlignment="1">
      <alignment vertical="center" wrapText="1"/>
      <protection/>
    </xf>
    <xf numFmtId="3" fontId="12" fillId="33" borderId="0" xfId="15" applyNumberFormat="1" applyFont="1" applyFill="1" applyAlignment="1">
      <alignment wrapText="1"/>
      <protection/>
    </xf>
    <xf numFmtId="3" fontId="0" fillId="0" borderId="0" xfId="15" applyNumberFormat="1" applyFont="1" applyAlignment="1">
      <alignment wrapText="1"/>
      <protection/>
    </xf>
    <xf numFmtId="3" fontId="12" fillId="33" borderId="0" xfId="15" applyNumberFormat="1" applyFont="1" applyFill="1" applyBorder="1" applyAlignment="1">
      <alignment vertical="top" wrapText="1"/>
      <protection/>
    </xf>
    <xf numFmtId="3" fontId="0" fillId="0" borderId="0" xfId="15" applyNumberFormat="1" applyFont="1" applyBorder="1" applyAlignment="1">
      <alignment vertical="top" wrapText="1"/>
      <protection/>
    </xf>
    <xf numFmtId="0" fontId="3" fillId="33" borderId="33" xfId="58" applyFont="1" applyFill="1" applyBorder="1" applyAlignment="1">
      <alignment vertical="top" wrapText="1"/>
      <protection/>
    </xf>
    <xf numFmtId="0" fontId="3" fillId="33" borderId="10" xfId="58" applyFont="1" applyFill="1" applyBorder="1" applyAlignment="1">
      <alignment vertical="top" wrapText="1"/>
      <protection/>
    </xf>
  </cellXfs>
  <cellStyles count="56">
    <cellStyle name="Normal" xfId="0"/>
    <cellStyle name="=D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Check Cell" xfId="54"/>
    <cellStyle name="Input" xfId="55"/>
    <cellStyle name="Linked Cell" xfId="56"/>
    <cellStyle name="Neutral" xfId="57"/>
    <cellStyle name="Normal_Data1Q" xfId="58"/>
    <cellStyle name="Normal_II.Q SK" xfId="59"/>
    <cellStyle name="Normal_poisťovne" xfId="60"/>
    <cellStyle name="Normal_Sheet1" xfId="61"/>
    <cellStyle name="Normal_Sheet2" xfId="62"/>
    <cellStyle name="Normal_tabulky_BCBP_CDCP_30.6.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view="pageBreakPreview" zoomScale="115" zoomScaleNormal="115" zoomScaleSheetLayoutView="115" zoomScalePageLayoutView="0" workbookViewId="0" topLeftCell="A1">
      <selection activeCell="A1" sqref="A1:H1"/>
    </sheetView>
  </sheetViews>
  <sheetFormatPr defaultColWidth="9.00390625" defaultRowHeight="12" customHeight="1"/>
  <cols>
    <col min="1" max="1" width="26.625" style="275" customWidth="1"/>
    <col min="2" max="2" width="8.125" style="275" customWidth="1"/>
    <col min="3" max="3" width="8.375" style="275" customWidth="1"/>
    <col min="4" max="5" width="7.625" style="275" customWidth="1"/>
    <col min="6" max="7" width="6.625" style="275" customWidth="1"/>
    <col min="8" max="9" width="6.75390625" style="275" customWidth="1"/>
    <col min="10" max="10" width="5.375" style="275" customWidth="1"/>
    <col min="11" max="16384" width="9.00390625" style="275" customWidth="1"/>
  </cols>
  <sheetData>
    <row r="1" spans="1:8" ht="13.5" thickBot="1">
      <c r="A1" s="342" t="s">
        <v>164</v>
      </c>
      <c r="B1" s="343"/>
      <c r="C1" s="343"/>
      <c r="D1" s="343"/>
      <c r="E1" s="343"/>
      <c r="F1" s="343"/>
      <c r="G1" s="343"/>
      <c r="H1" s="343"/>
    </row>
    <row r="2" spans="1:8" ht="9" customHeight="1">
      <c r="A2" s="276"/>
      <c r="B2" s="277"/>
      <c r="C2" s="277"/>
      <c r="D2" s="277"/>
      <c r="E2" s="277"/>
      <c r="F2" s="277"/>
      <c r="G2" s="277"/>
      <c r="H2" s="277"/>
    </row>
    <row r="3" spans="1:8" ht="31.5" customHeight="1">
      <c r="A3" s="278"/>
      <c r="B3" s="279" t="s">
        <v>295</v>
      </c>
      <c r="C3" s="279" t="s">
        <v>165</v>
      </c>
      <c r="D3" s="279" t="s">
        <v>3</v>
      </c>
      <c r="E3" s="279" t="s">
        <v>166</v>
      </c>
      <c r="F3" s="279" t="s">
        <v>0</v>
      </c>
      <c r="G3" s="279" t="s">
        <v>1</v>
      </c>
      <c r="H3" s="280" t="s">
        <v>2</v>
      </c>
    </row>
    <row r="4" spans="1:8" ht="9" customHeight="1" thickBot="1">
      <c r="A4" s="281"/>
      <c r="B4" s="282"/>
      <c r="C4" s="282"/>
      <c r="D4" s="282"/>
      <c r="E4" s="282"/>
      <c r="F4" s="282"/>
      <c r="G4" s="282"/>
      <c r="H4" s="282"/>
    </row>
    <row r="5" spans="1:10" ht="12" customHeight="1" thickBot="1">
      <c r="A5" s="283" t="s">
        <v>167</v>
      </c>
      <c r="B5" s="52">
        <v>60571515</v>
      </c>
      <c r="C5" s="284">
        <v>0.021801039647101447</v>
      </c>
      <c r="D5" s="284">
        <v>-0.005583810147007373</v>
      </c>
      <c r="E5" s="284">
        <v>1</v>
      </c>
      <c r="F5" s="284">
        <v>0.5459739994195224</v>
      </c>
      <c r="G5" s="284">
        <v>0.706364864179624</v>
      </c>
      <c r="H5" s="52">
        <v>1229.596533868658</v>
      </c>
      <c r="J5" s="285"/>
    </row>
    <row r="6" spans="1:8" ht="12" customHeight="1" thickBot="1">
      <c r="A6" s="286" t="s">
        <v>168</v>
      </c>
      <c r="B6" s="56">
        <v>38475094</v>
      </c>
      <c r="C6" s="55">
        <v>0.01046206670736139</v>
      </c>
      <c r="D6" s="55">
        <v>0.03625359701665265</v>
      </c>
      <c r="E6" s="55">
        <v>0.635201117224821</v>
      </c>
      <c r="F6" s="55">
        <v>0.5445399200192009</v>
      </c>
      <c r="G6" s="55">
        <v>0.7167554509924359</v>
      </c>
      <c r="H6" s="56">
        <v>1232.7602476707866</v>
      </c>
    </row>
    <row r="7" spans="1:8" ht="12" customHeight="1" thickBot="1">
      <c r="A7" s="286" t="s">
        <v>169</v>
      </c>
      <c r="B7" s="56">
        <v>20016069</v>
      </c>
      <c r="C7" s="55">
        <v>0.00030435546560116274</v>
      </c>
      <c r="D7" s="55">
        <v>0.09299566713023455</v>
      </c>
      <c r="E7" s="55">
        <v>0.3304534978198911</v>
      </c>
      <c r="F7" s="55">
        <v>0.6199579947491188</v>
      </c>
      <c r="G7" s="55">
        <v>0.811276979510812</v>
      </c>
      <c r="H7" s="56">
        <v>1576.6698040489407</v>
      </c>
    </row>
    <row r="8" spans="1:8" ht="12" customHeight="1" thickBot="1">
      <c r="A8" s="286" t="s">
        <v>170</v>
      </c>
      <c r="B8" s="56">
        <v>19094393</v>
      </c>
      <c r="C8" s="55">
        <v>0.0003015021215914012</v>
      </c>
      <c r="D8" s="55">
        <v>0.09820666554129742</v>
      </c>
      <c r="E8" s="55">
        <v>0.31523717047526384</v>
      </c>
      <c r="F8" s="55">
        <v>0.6236125966402807</v>
      </c>
      <c r="G8" s="55">
        <v>0.8161851492215542</v>
      </c>
      <c r="H8" s="56">
        <v>1589.8307294974063</v>
      </c>
    </row>
    <row r="9" spans="1:8" ht="12" customHeight="1" thickBot="1">
      <c r="A9" s="286" t="s">
        <v>171</v>
      </c>
      <c r="B9" s="56">
        <v>14779152</v>
      </c>
      <c r="C9" s="55">
        <v>0.00692401025444491</v>
      </c>
      <c r="D9" s="55">
        <v>-0.022182189819617948</v>
      </c>
      <c r="E9" s="55">
        <v>0.24399508580889878</v>
      </c>
      <c r="F9" s="55">
        <v>0.49139272508491316</v>
      </c>
      <c r="G9" s="55">
        <v>0.7052979894854955</v>
      </c>
      <c r="H9" s="56">
        <v>1169.3121604640894</v>
      </c>
    </row>
    <row r="10" spans="1:8" ht="12" customHeight="1" thickBot="1">
      <c r="A10" s="286" t="s">
        <v>172</v>
      </c>
      <c r="B10" s="56">
        <v>760683</v>
      </c>
      <c r="C10" s="55">
        <v>0.004290880695375077</v>
      </c>
      <c r="D10" s="55">
        <v>-0.2231134778066125</v>
      </c>
      <c r="E10" s="55">
        <v>0.012558427835262169</v>
      </c>
      <c r="F10" s="55">
        <v>0.6415234729841471</v>
      </c>
      <c r="G10" s="55">
        <v>0.7823009058964115</v>
      </c>
      <c r="H10" s="56">
        <v>1714.6761007819819</v>
      </c>
    </row>
    <row r="11" spans="1:8" ht="12" customHeight="1" thickBot="1">
      <c r="A11" s="286" t="s">
        <v>173</v>
      </c>
      <c r="B11" s="56">
        <v>957337</v>
      </c>
      <c r="C11" s="55">
        <v>0.00113961959059349</v>
      </c>
      <c r="D11" s="55">
        <v>-0.16906990288397028</v>
      </c>
      <c r="E11" s="55">
        <v>0.015805069429087253</v>
      </c>
      <c r="F11" s="55">
        <v>0.7857160017841157</v>
      </c>
      <c r="G11" s="55">
        <v>0.9390246067999043</v>
      </c>
      <c r="H11" s="56">
        <v>2642.9771785697844</v>
      </c>
    </row>
    <row r="12" spans="1:8" ht="12" customHeight="1" thickBot="1">
      <c r="A12" s="286" t="s">
        <v>174</v>
      </c>
      <c r="B12" s="56">
        <v>1961853</v>
      </c>
      <c r="C12" s="55">
        <v>0.14769251314955809</v>
      </c>
      <c r="D12" s="55">
        <v>0.2493459865096186</v>
      </c>
      <c r="E12" s="55">
        <v>0.03238903633168165</v>
      </c>
      <c r="F12" s="55">
        <v>0.5655162786912351</v>
      </c>
      <c r="G12" s="55">
        <v>0.7450297542550414</v>
      </c>
      <c r="H12" s="56">
        <v>1751.7276893067365</v>
      </c>
    </row>
    <row r="13" spans="1:8" ht="12" customHeight="1" thickBot="1">
      <c r="A13" s="286" t="s">
        <v>175</v>
      </c>
      <c r="B13" s="56">
        <v>4906440</v>
      </c>
      <c r="C13" s="55" t="s">
        <v>325</v>
      </c>
      <c r="D13" s="55">
        <v>-0.21665410700828935</v>
      </c>
      <c r="E13" s="55">
        <v>0.08100243158851153</v>
      </c>
      <c r="F13" s="55">
        <v>0.3792896411446123</v>
      </c>
      <c r="G13" s="55">
        <v>0.5175806873228391</v>
      </c>
      <c r="H13" s="56">
        <v>869.0155192251916</v>
      </c>
    </row>
    <row r="14" spans="1:8" ht="23.25" customHeight="1" thickBot="1">
      <c r="A14" s="286" t="s">
        <v>176</v>
      </c>
      <c r="B14" s="56">
        <v>485642</v>
      </c>
      <c r="C14" s="55" t="s">
        <v>325</v>
      </c>
      <c r="D14" s="55">
        <v>1.3584013209013208</v>
      </c>
      <c r="E14" s="55">
        <v>0.00801766308800432</v>
      </c>
      <c r="F14" s="55">
        <v>0.6655190448931517</v>
      </c>
      <c r="G14" s="55">
        <v>0.7867647361636761</v>
      </c>
      <c r="H14" s="56">
        <v>2034.9000692881255</v>
      </c>
    </row>
    <row r="15" spans="1:8" ht="12" customHeight="1" thickBot="1">
      <c r="A15" s="286" t="s">
        <v>177</v>
      </c>
      <c r="B15" s="56">
        <v>14371050</v>
      </c>
      <c r="C15" s="55" t="s">
        <v>325</v>
      </c>
      <c r="D15" s="55">
        <v>0.011924557487867027</v>
      </c>
      <c r="E15" s="55">
        <v>0.237257562403714</v>
      </c>
      <c r="F15" s="55">
        <v>0.6077917481807941</v>
      </c>
      <c r="G15" s="55">
        <v>0.8269895015929712</v>
      </c>
      <c r="H15" s="56">
        <v>1583.0910467114768</v>
      </c>
    </row>
    <row r="16" spans="1:8" ht="12" customHeight="1" thickBot="1">
      <c r="A16" s="286" t="s">
        <v>178</v>
      </c>
      <c r="B16" s="56">
        <v>12618228</v>
      </c>
      <c r="C16" s="55" t="s">
        <v>325</v>
      </c>
      <c r="D16" s="55">
        <v>0.027531282216652242</v>
      </c>
      <c r="E16" s="55">
        <v>0.20831950463844268</v>
      </c>
      <c r="F16" s="55">
        <v>0.6423482758434861</v>
      </c>
      <c r="G16" s="55">
        <v>0.8471525478854876</v>
      </c>
      <c r="H16" s="56">
        <v>1713.3403512975017</v>
      </c>
    </row>
    <row r="17" spans="1:8" ht="12" customHeight="1" thickBot="1">
      <c r="A17" s="286" t="s">
        <v>179</v>
      </c>
      <c r="B17" s="56">
        <v>11518710</v>
      </c>
      <c r="C17" s="55" t="s">
        <v>325</v>
      </c>
      <c r="D17" s="55">
        <v>0.02529112138198375</v>
      </c>
      <c r="E17" s="55">
        <v>0.19016711072853304</v>
      </c>
      <c r="F17" s="55">
        <v>0.6645821450492286</v>
      </c>
      <c r="G17" s="55">
        <v>0.8590987185196953</v>
      </c>
      <c r="H17" s="56">
        <v>1791.0667566819272</v>
      </c>
    </row>
    <row r="18" spans="1:8" ht="12" customHeight="1" thickBot="1">
      <c r="A18" s="286" t="s">
        <v>180</v>
      </c>
      <c r="B18" s="56">
        <v>151465</v>
      </c>
      <c r="C18" s="55" t="s">
        <v>325</v>
      </c>
      <c r="D18" s="55">
        <v>0.13348250366689607</v>
      </c>
      <c r="E18" s="55">
        <v>0.0025005978470242986</v>
      </c>
      <c r="F18" s="55">
        <v>0.7906050902848843</v>
      </c>
      <c r="G18" s="55">
        <v>0.976681081437956</v>
      </c>
      <c r="H18" s="56">
        <v>2316.58531514122</v>
      </c>
    </row>
    <row r="19" spans="1:8" ht="12" customHeight="1" thickBot="1">
      <c r="A19" s="286" t="s">
        <v>181</v>
      </c>
      <c r="B19" s="56">
        <v>416836</v>
      </c>
      <c r="C19" s="55" t="s">
        <v>325</v>
      </c>
      <c r="D19" s="55">
        <v>0.06026020933752174</v>
      </c>
      <c r="E19" s="55">
        <v>0.00688171659566382</v>
      </c>
      <c r="F19" s="55">
        <v>0.5500772486061665</v>
      </c>
      <c r="G19" s="55">
        <v>0.7490979665863793</v>
      </c>
      <c r="H19" s="56">
        <v>1441.4333610556162</v>
      </c>
    </row>
    <row r="20" spans="1:8" ht="12" customHeight="1" thickBot="1">
      <c r="A20" s="286" t="s">
        <v>182</v>
      </c>
      <c r="B20" s="56">
        <v>-20991</v>
      </c>
      <c r="C20" s="55" t="s">
        <v>325</v>
      </c>
      <c r="D20" s="55">
        <v>-1.5958950774995742</v>
      </c>
      <c r="E20" s="55">
        <v>-0.0003465490338156475</v>
      </c>
      <c r="F20" s="55">
        <v>1</v>
      </c>
      <c r="G20" s="55">
        <v>1</v>
      </c>
      <c r="H20" s="56">
        <v>178954.72934775596</v>
      </c>
    </row>
    <row r="21" spans="1:8" ht="12" customHeight="1" thickBot="1">
      <c r="A21" s="286" t="s">
        <v>183</v>
      </c>
      <c r="B21" s="56">
        <v>552208</v>
      </c>
      <c r="C21" s="55" t="s">
        <v>325</v>
      </c>
      <c r="D21" s="55">
        <v>0.1419495994342035</v>
      </c>
      <c r="E21" s="55">
        <v>0.009116628501037163</v>
      </c>
      <c r="F21" s="55">
        <v>0.7735961811491322</v>
      </c>
      <c r="G21" s="55">
        <v>0.9757048068843625</v>
      </c>
      <c r="H21" s="56">
        <v>2458.529074137018</v>
      </c>
    </row>
    <row r="22" spans="1:8" ht="12" customHeight="1" thickBot="1">
      <c r="A22" s="286" t="s">
        <v>184</v>
      </c>
      <c r="B22" s="56">
        <v>1472655</v>
      </c>
      <c r="C22" s="55" t="s">
        <v>325</v>
      </c>
      <c r="D22" s="55">
        <v>-0.006354612761989453</v>
      </c>
      <c r="E22" s="55">
        <v>0.02431266578027642</v>
      </c>
      <c r="F22" s="55">
        <v>0.6377257402446601</v>
      </c>
      <c r="G22" s="55">
        <v>0.8720290903164692</v>
      </c>
      <c r="H22" s="56">
        <v>1872.2316804359755</v>
      </c>
    </row>
    <row r="23" spans="1:8" ht="12" customHeight="1" thickBot="1">
      <c r="A23" s="286" t="s">
        <v>185</v>
      </c>
      <c r="B23" s="56">
        <v>1378154</v>
      </c>
      <c r="C23" s="55">
        <v>0.11529553301009901</v>
      </c>
      <c r="D23" s="55">
        <v>0.00017127289142027102</v>
      </c>
      <c r="E23" s="55">
        <v>0.022752509987574193</v>
      </c>
      <c r="F23" s="55">
        <v>0.6196085488269091</v>
      </c>
      <c r="G23" s="55">
        <v>0.8665163689979495</v>
      </c>
      <c r="H23" s="56">
        <v>1794.5251194237017</v>
      </c>
    </row>
    <row r="24" spans="1:8" ht="12" customHeight="1" thickBot="1">
      <c r="A24" s="286" t="s">
        <v>186</v>
      </c>
      <c r="B24" s="56">
        <v>382887</v>
      </c>
      <c r="C24" s="55">
        <v>0.18846813811907953</v>
      </c>
      <c r="D24" s="55">
        <v>0.21599296230897247</v>
      </c>
      <c r="E24" s="55">
        <v>0.006321238621817532</v>
      </c>
      <c r="F24" s="55">
        <v>0.7171306416775707</v>
      </c>
      <c r="G24" s="55">
        <v>0.9395565793563114</v>
      </c>
      <c r="H24" s="56">
        <v>2057.5570659119976</v>
      </c>
    </row>
    <row r="25" spans="1:8" ht="12" customHeight="1" thickBot="1">
      <c r="A25" s="286" t="s">
        <v>187</v>
      </c>
      <c r="B25" s="56">
        <v>728865</v>
      </c>
      <c r="C25" s="55">
        <v>0.06410926577624114</v>
      </c>
      <c r="D25" s="55">
        <v>-0.058593699546646394</v>
      </c>
      <c r="E25" s="55">
        <v>0.012033131414989372</v>
      </c>
      <c r="F25" s="55">
        <v>0.7365561523738964</v>
      </c>
      <c r="G25" s="55">
        <v>0.8970234542747971</v>
      </c>
      <c r="H25" s="56">
        <v>2280.819318698722</v>
      </c>
    </row>
    <row r="26" spans="1:8" ht="12" customHeight="1" thickBot="1">
      <c r="A26" s="286" t="s">
        <v>188</v>
      </c>
      <c r="B26" s="56">
        <v>266402</v>
      </c>
      <c r="C26" s="55">
        <v>0.15017154525866924</v>
      </c>
      <c r="D26" s="55">
        <v>-0.07759372879243243</v>
      </c>
      <c r="E26" s="55">
        <v>0.0043981399507672875</v>
      </c>
      <c r="F26" s="55">
        <v>0.8618291153970316</v>
      </c>
      <c r="G26" s="55">
        <v>1</v>
      </c>
      <c r="H26" s="56">
        <v>3433.1594239451333</v>
      </c>
    </row>
    <row r="27" spans="1:8" ht="12" customHeight="1" thickBot="1">
      <c r="A27" s="286" t="s">
        <v>183</v>
      </c>
      <c r="B27" s="56">
        <v>94501</v>
      </c>
      <c r="C27" s="55" t="s">
        <v>325</v>
      </c>
      <c r="D27" s="55">
        <v>-0.09268878114348811</v>
      </c>
      <c r="E27" s="55">
        <v>0.0015601557927022297</v>
      </c>
      <c r="F27" s="55">
        <v>0.9476830933006</v>
      </c>
      <c r="G27" s="55">
        <v>0.9890265711473952</v>
      </c>
      <c r="H27" s="56">
        <v>4812.033023817527</v>
      </c>
    </row>
    <row r="28" spans="1:8" ht="12" customHeight="1" thickBot="1">
      <c r="A28" s="286" t="s">
        <v>186</v>
      </c>
      <c r="B28" s="56">
        <v>458</v>
      </c>
      <c r="C28" s="55" t="s">
        <v>325</v>
      </c>
      <c r="D28" s="55">
        <v>0.327536231884058</v>
      </c>
      <c r="E28" s="55">
        <v>7.561309965583658E-06</v>
      </c>
      <c r="F28" s="55">
        <v>1</v>
      </c>
      <c r="G28" s="55">
        <v>1</v>
      </c>
      <c r="H28" s="56">
        <v>7820.693732003585</v>
      </c>
    </row>
    <row r="29" spans="1:8" ht="12" customHeight="1" thickBot="1">
      <c r="A29" s="286" t="s">
        <v>188</v>
      </c>
      <c r="B29" s="56">
        <v>94043</v>
      </c>
      <c r="C29" s="55" t="s">
        <v>325</v>
      </c>
      <c r="D29" s="55">
        <v>-0.0940853482323476</v>
      </c>
      <c r="E29" s="55">
        <v>0.001552594482736646</v>
      </c>
      <c r="F29" s="55">
        <v>0.9516923109641334</v>
      </c>
      <c r="G29" s="55">
        <v>0.9932371362036515</v>
      </c>
      <c r="H29" s="56">
        <v>4858.1889461032515</v>
      </c>
    </row>
    <row r="30" spans="1:8" ht="12" customHeight="1" thickBot="1">
      <c r="A30" s="287" t="s">
        <v>189</v>
      </c>
      <c r="B30" s="60">
        <v>280167</v>
      </c>
      <c r="C30" s="59">
        <v>0</v>
      </c>
      <c r="D30" s="59">
        <v>-0.3625150174748799</v>
      </c>
      <c r="E30" s="59">
        <v>0.004625391984994927</v>
      </c>
      <c r="F30" s="59">
        <v>0.687076167076167</v>
      </c>
      <c r="G30" s="59">
        <v>0.8723305123305123</v>
      </c>
      <c r="H30" s="60">
        <v>1835.5964535089115</v>
      </c>
    </row>
    <row r="31" spans="1:8" ht="12" customHeight="1" thickBot="1">
      <c r="A31" s="288" t="s">
        <v>190</v>
      </c>
      <c r="B31" s="61">
        <v>57490530</v>
      </c>
      <c r="C31" s="284">
        <v>0.03390725394251888</v>
      </c>
      <c r="D31" s="284">
        <v>-0.006432602618977379</v>
      </c>
      <c r="E31" s="284">
        <v>1</v>
      </c>
      <c r="F31" s="284">
        <v>0.5440781440907838</v>
      </c>
      <c r="G31" s="284">
        <v>0.706800359779754</v>
      </c>
      <c r="H31" s="61">
        <v>1224.6815171406774</v>
      </c>
    </row>
    <row r="32" spans="1:8" ht="12" customHeight="1" thickBot="1">
      <c r="A32" s="286" t="s">
        <v>191</v>
      </c>
      <c r="B32" s="56">
        <v>42958897</v>
      </c>
      <c r="C32" s="55">
        <v>0.0007023690575668178</v>
      </c>
      <c r="D32" s="55">
        <v>0.04602565302555095</v>
      </c>
      <c r="E32" s="55">
        <v>0.7472343184173115</v>
      </c>
      <c r="F32" s="55">
        <v>0.5432479088655868</v>
      </c>
      <c r="G32" s="55">
        <v>0.7094758163167775</v>
      </c>
      <c r="H32" s="56">
        <v>1236.5963736166784</v>
      </c>
    </row>
    <row r="33" spans="1:8" ht="12" customHeight="1" thickBot="1">
      <c r="A33" s="286" t="s">
        <v>192</v>
      </c>
      <c r="B33" s="56">
        <v>28020666</v>
      </c>
      <c r="C33" s="55">
        <v>0.033605161276323695</v>
      </c>
      <c r="D33" s="55">
        <v>0.03169279790608903</v>
      </c>
      <c r="E33" s="55">
        <v>0.48739620247021553</v>
      </c>
      <c r="F33" s="55">
        <v>0.5535121881988928</v>
      </c>
      <c r="G33" s="55">
        <v>0.7263823975427017</v>
      </c>
      <c r="H33" s="56">
        <v>1353.9238880433118</v>
      </c>
    </row>
    <row r="34" spans="1:8" ht="12" customHeight="1" thickBot="1">
      <c r="A34" s="286" t="s">
        <v>193</v>
      </c>
      <c r="B34" s="56">
        <v>26784262</v>
      </c>
      <c r="C34" s="55">
        <v>0.03293531104198428</v>
      </c>
      <c r="D34" s="55">
        <v>0.03097450695658477</v>
      </c>
      <c r="E34" s="55">
        <v>0.46588998222837746</v>
      </c>
      <c r="F34" s="55">
        <v>0.5464680105053105</v>
      </c>
      <c r="G34" s="55">
        <v>0.7169571965050399</v>
      </c>
      <c r="H34" s="56">
        <v>1365.5304499809304</v>
      </c>
    </row>
    <row r="35" spans="1:8" ht="12" customHeight="1" thickBot="1">
      <c r="A35" s="286" t="s">
        <v>194</v>
      </c>
      <c r="B35" s="56">
        <v>25301057</v>
      </c>
      <c r="C35" s="55">
        <v>0.034187623070451166</v>
      </c>
      <c r="D35" s="55">
        <v>0.03510698938454171</v>
      </c>
      <c r="E35" s="55">
        <v>0.440090863660502</v>
      </c>
      <c r="F35" s="55">
        <v>0.5368477476529253</v>
      </c>
      <c r="G35" s="55">
        <v>0.7153133657402685</v>
      </c>
      <c r="H35" s="56">
        <v>1352.9692493298453</v>
      </c>
    </row>
    <row r="36" spans="1:8" ht="12" customHeight="1" thickBot="1">
      <c r="A36" s="286" t="s">
        <v>195</v>
      </c>
      <c r="B36" s="56">
        <v>9280486</v>
      </c>
      <c r="C36" s="55">
        <v>0.04433776420760723</v>
      </c>
      <c r="D36" s="55">
        <v>0.06429825304820036</v>
      </c>
      <c r="E36" s="55">
        <v>0.1614263427385345</v>
      </c>
      <c r="F36" s="55">
        <v>0.590480013362141</v>
      </c>
      <c r="G36" s="55">
        <v>0.7886248309527529</v>
      </c>
      <c r="H36" s="56">
        <v>1554.938242234429</v>
      </c>
    </row>
    <row r="37" spans="1:8" ht="12" customHeight="1" thickBot="1">
      <c r="A37" s="286" t="s">
        <v>196</v>
      </c>
      <c r="B37" s="56">
        <v>3488727</v>
      </c>
      <c r="C37" s="55">
        <v>0.0538907171584363</v>
      </c>
      <c r="D37" s="55">
        <v>-0.03544231983077306</v>
      </c>
      <c r="E37" s="55">
        <v>0.060683507353298013</v>
      </c>
      <c r="F37" s="55">
        <v>0.6499972626118352</v>
      </c>
      <c r="G37" s="55">
        <v>0.8479213191516561</v>
      </c>
      <c r="H37" s="56">
        <v>1702.0978954183176</v>
      </c>
    </row>
    <row r="38" spans="1:8" ht="12" customHeight="1" thickBot="1">
      <c r="A38" s="286" t="s">
        <v>197</v>
      </c>
      <c r="B38" s="56">
        <v>1424640</v>
      </c>
      <c r="C38" s="55">
        <v>0.0028105345911949684</v>
      </c>
      <c r="D38" s="55">
        <v>0.24548343525565097</v>
      </c>
      <c r="E38" s="55">
        <v>0.02478042905501132</v>
      </c>
      <c r="F38" s="55">
        <v>0.6129148416442048</v>
      </c>
      <c r="G38" s="55">
        <v>0.8353527908805032</v>
      </c>
      <c r="H38" s="56">
        <v>1616.5628465098057</v>
      </c>
    </row>
    <row r="39" spans="1:8" ht="12" customHeight="1" thickBot="1">
      <c r="A39" s="286" t="s">
        <v>198</v>
      </c>
      <c r="B39" s="56">
        <v>1980782</v>
      </c>
      <c r="C39" s="55">
        <v>0.07005818913944088</v>
      </c>
      <c r="D39" s="55">
        <v>0.2314122390110318</v>
      </c>
      <c r="E39" s="55">
        <v>0.03445405704209024</v>
      </c>
      <c r="F39" s="55">
        <v>0.5978441793296267</v>
      </c>
      <c r="G39" s="55">
        <v>0.7777155126498339</v>
      </c>
      <c r="H39" s="56">
        <v>1488.5788136436395</v>
      </c>
    </row>
    <row r="40" spans="1:8" ht="12" customHeight="1" thickBot="1">
      <c r="A40" s="286" t="s">
        <v>199</v>
      </c>
      <c r="B40" s="56">
        <v>2571628</v>
      </c>
      <c r="C40" s="55">
        <v>0.011733034482436807</v>
      </c>
      <c r="D40" s="55">
        <v>-0.4161252215673493</v>
      </c>
      <c r="E40" s="55">
        <v>0.04473133227333267</v>
      </c>
      <c r="F40" s="55">
        <v>0.4964641076881668</v>
      </c>
      <c r="G40" s="55">
        <v>0.6179486583313268</v>
      </c>
      <c r="H40" s="56">
        <v>1211.0989551446696</v>
      </c>
    </row>
    <row r="41" spans="1:8" ht="12" customHeight="1" thickBot="1">
      <c r="A41" s="286" t="s">
        <v>200</v>
      </c>
      <c r="B41" s="56">
        <v>439141</v>
      </c>
      <c r="C41" s="55">
        <v>0</v>
      </c>
      <c r="D41" s="55">
        <v>-0.7888212168936871</v>
      </c>
      <c r="E41" s="55">
        <v>0.007638492809163526</v>
      </c>
      <c r="F41" s="55">
        <v>0.7557936972407495</v>
      </c>
      <c r="G41" s="55">
        <v>0.9894043143318433</v>
      </c>
      <c r="H41" s="56">
        <v>2307.0121687404353</v>
      </c>
    </row>
    <row r="42" spans="1:8" ht="12" customHeight="1" thickBot="1">
      <c r="A42" s="286" t="s">
        <v>201</v>
      </c>
      <c r="B42" s="56">
        <v>1849464</v>
      </c>
      <c r="C42" s="55">
        <v>0.015538015338498072</v>
      </c>
      <c r="D42" s="55">
        <v>0.09275899394495157</v>
      </c>
      <c r="E42" s="55">
        <v>0.03216988954528685</v>
      </c>
      <c r="F42" s="55">
        <v>0.6056534663947947</v>
      </c>
      <c r="G42" s="55">
        <v>0.7242584275641732</v>
      </c>
      <c r="H42" s="56">
        <v>1755.2918301320292</v>
      </c>
    </row>
    <row r="43" spans="1:8" ht="12" customHeight="1" thickBot="1">
      <c r="A43" s="286" t="s">
        <v>202</v>
      </c>
      <c r="B43" s="56">
        <v>4099742</v>
      </c>
      <c r="C43" s="55">
        <v>0.037415525172071806</v>
      </c>
      <c r="D43" s="55">
        <v>-0.1006783724763941</v>
      </c>
      <c r="E43" s="55">
        <v>0.07131160558095394</v>
      </c>
      <c r="F43" s="55">
        <v>0.746902618219377</v>
      </c>
      <c r="G43" s="55">
        <v>0.9063662583920411</v>
      </c>
      <c r="H43" s="56">
        <v>2205.174449398094</v>
      </c>
    </row>
    <row r="44" spans="1:8" ht="12" customHeight="1" thickBot="1">
      <c r="A44" s="286" t="s">
        <v>203</v>
      </c>
      <c r="B44" s="56">
        <v>3359986</v>
      </c>
      <c r="C44" s="55">
        <v>0.05035735267944569</v>
      </c>
      <c r="D44" s="55">
        <v>-0.06497009978981216</v>
      </c>
      <c r="E44" s="55">
        <v>0.05844416463024432</v>
      </c>
      <c r="F44" s="55">
        <v>0.7676459203434656</v>
      </c>
      <c r="G44" s="55">
        <v>0.9180011990138819</v>
      </c>
      <c r="H44" s="56">
        <v>2520.6671393748657</v>
      </c>
    </row>
    <row r="45" spans="1:8" ht="12" customHeight="1" thickBot="1">
      <c r="A45" s="286" t="s">
        <v>204</v>
      </c>
      <c r="B45" s="56">
        <v>107356</v>
      </c>
      <c r="C45" s="55">
        <v>0.09497373225530012</v>
      </c>
      <c r="D45" s="55">
        <v>-0.2609847937274986</v>
      </c>
      <c r="E45" s="55">
        <v>0.0018673684170245081</v>
      </c>
      <c r="F45" s="55">
        <v>0.8323205292598168</v>
      </c>
      <c r="G45" s="55">
        <v>0.9831818773113304</v>
      </c>
      <c r="H45" s="56">
        <v>2686.617345541493</v>
      </c>
    </row>
    <row r="46" spans="1:8" ht="12" customHeight="1" thickBot="1">
      <c r="A46" s="286" t="s">
        <v>205</v>
      </c>
      <c r="B46" s="273">
        <v>291111</v>
      </c>
      <c r="C46" s="55">
        <v>-0.08931988141980207</v>
      </c>
      <c r="D46" s="55">
        <v>-0.019758972856666612</v>
      </c>
      <c r="E46" s="55">
        <v>0.005063633958497165</v>
      </c>
      <c r="F46" s="55">
        <v>0.992487693777092</v>
      </c>
      <c r="G46" s="55">
        <v>1.0052824921019763</v>
      </c>
      <c r="H46" s="273">
        <v>4891.002970601099</v>
      </c>
    </row>
    <row r="47" spans="1:8" ht="12" customHeight="1" thickBot="1">
      <c r="A47" s="287" t="s">
        <v>206</v>
      </c>
      <c r="B47" s="57">
        <v>341289</v>
      </c>
      <c r="C47" s="59">
        <v>0</v>
      </c>
      <c r="D47" s="59">
        <v>-0.34744476141673863</v>
      </c>
      <c r="E47" s="59">
        <v>0.005936438575187948</v>
      </c>
      <c r="F47" s="59">
        <v>0.6656176648063725</v>
      </c>
      <c r="G47" s="59">
        <v>0.8966280845707224</v>
      </c>
      <c r="H47" s="57">
        <v>1819.3150794914766</v>
      </c>
    </row>
    <row r="48" spans="1:8" ht="12" customHeight="1" thickBot="1">
      <c r="A48" s="274" t="s">
        <v>207</v>
      </c>
      <c r="B48" s="289">
        <v>27817049.4123515</v>
      </c>
      <c r="C48" s="290"/>
      <c r="D48" s="291">
        <v>-0.009709557315921824</v>
      </c>
      <c r="E48" s="291">
        <v>0.4838544611147523</v>
      </c>
      <c r="F48" s="291">
        <v>0.5364268826216446</v>
      </c>
      <c r="G48" s="291">
        <v>0.7229282935170783</v>
      </c>
      <c r="H48" s="289">
        <v>1286.7828726834223</v>
      </c>
    </row>
    <row r="49" spans="1:8" ht="12" customHeight="1" thickBot="1">
      <c r="A49" s="286" t="s">
        <v>208</v>
      </c>
      <c r="B49" s="56">
        <v>504974.49</v>
      </c>
      <c r="C49" s="55"/>
      <c r="D49" s="55">
        <v>-0.30197910669546435</v>
      </c>
      <c r="E49" s="55">
        <v>0.008783611666130056</v>
      </c>
      <c r="F49" s="55">
        <v>0.6696130332140228</v>
      </c>
      <c r="G49" s="55">
        <v>0.9516817372720534</v>
      </c>
      <c r="H49" s="56">
        <v>2039.366923659521</v>
      </c>
    </row>
    <row r="50" spans="1:8" ht="12" customHeight="1" thickBot="1">
      <c r="A50" s="286" t="s">
        <v>209</v>
      </c>
      <c r="B50" s="56">
        <v>3020144</v>
      </c>
      <c r="C50" s="55"/>
      <c r="D50" s="55">
        <v>-0.05438506062253412</v>
      </c>
      <c r="E50" s="55">
        <v>0.052532895417732275</v>
      </c>
      <c r="F50" s="55">
        <v>0.5383104249333807</v>
      </c>
      <c r="G50" s="55">
        <v>0.7611060929545082</v>
      </c>
      <c r="H50" s="56">
        <v>1356.8868057163563</v>
      </c>
    </row>
    <row r="51" spans="1:8" ht="11.25" customHeight="1" thickBot="1">
      <c r="A51" s="287" t="s">
        <v>210</v>
      </c>
      <c r="B51" s="60">
        <v>5192369.3</v>
      </c>
      <c r="C51" s="59"/>
      <c r="D51" s="59">
        <v>0.026007229876474858</v>
      </c>
      <c r="E51" s="59">
        <v>0.09031694959152403</v>
      </c>
      <c r="F51" s="59">
        <v>0.5839648347046502</v>
      </c>
      <c r="G51" s="59">
        <v>0.7487668644832332</v>
      </c>
      <c r="H51" s="60">
        <v>1395.4556647523145</v>
      </c>
    </row>
    <row r="52" spans="1:10" ht="72" customHeight="1">
      <c r="A52" s="346" t="s">
        <v>211</v>
      </c>
      <c r="B52" s="346"/>
      <c r="C52" s="346"/>
      <c r="D52" s="346"/>
      <c r="E52" s="346"/>
      <c r="F52" s="346"/>
      <c r="G52" s="346"/>
      <c r="H52" s="346"/>
      <c r="I52" s="346"/>
      <c r="J52" s="346"/>
    </row>
    <row r="53" ht="16.5" thickBot="1">
      <c r="A53" s="292" t="s">
        <v>212</v>
      </c>
    </row>
    <row r="54" spans="1:6" ht="9.75" customHeight="1">
      <c r="A54" s="276"/>
      <c r="B54" s="293"/>
      <c r="C54" s="293"/>
      <c r="D54" s="293"/>
      <c r="E54" s="293"/>
      <c r="F54" s="293"/>
    </row>
    <row r="55" spans="1:8" ht="38.25" customHeight="1">
      <c r="A55" s="294"/>
      <c r="B55" s="279" t="s">
        <v>296</v>
      </c>
      <c r="C55" s="279" t="s">
        <v>297</v>
      </c>
      <c r="D55" s="279" t="s">
        <v>0</v>
      </c>
      <c r="E55" s="279" t="s">
        <v>1</v>
      </c>
      <c r="F55" s="280" t="s">
        <v>2</v>
      </c>
      <c r="G55" s="295"/>
      <c r="H55" s="295"/>
    </row>
    <row r="56" spans="1:8" ht="9.75" customHeight="1" thickBot="1">
      <c r="A56" s="282"/>
      <c r="B56" s="282"/>
      <c r="C56" s="282"/>
      <c r="D56" s="282"/>
      <c r="E56" s="282"/>
      <c r="F56" s="282"/>
      <c r="G56" s="295"/>
      <c r="H56" s="295"/>
    </row>
    <row r="57" spans="1:8" ht="12.75" customHeight="1" thickBot="1">
      <c r="A57" s="296" t="s">
        <v>213</v>
      </c>
      <c r="B57" s="52">
        <v>881170</v>
      </c>
      <c r="C57" s="52">
        <v>873270</v>
      </c>
      <c r="D57" s="291">
        <v>0.5450055270941104</v>
      </c>
      <c r="E57" s="291">
        <v>0.7109307081717008</v>
      </c>
      <c r="F57" s="52">
        <v>1235.5886263109076</v>
      </c>
      <c r="G57" s="295"/>
      <c r="H57" s="295"/>
    </row>
    <row r="58" spans="1:8" ht="12" customHeight="1" thickBot="1">
      <c r="A58" s="286" t="s">
        <v>214</v>
      </c>
      <c r="B58" s="56">
        <v>749975</v>
      </c>
      <c r="C58" s="56">
        <v>746342</v>
      </c>
      <c r="D58" s="55">
        <v>0.5408776517368885</v>
      </c>
      <c r="E58" s="55">
        <v>0.7096887321934093</v>
      </c>
      <c r="F58" s="56">
        <v>1222.7007290036645</v>
      </c>
      <c r="G58" s="295"/>
      <c r="H58" s="295"/>
    </row>
    <row r="59" spans="1:8" ht="12" customHeight="1" thickBot="1">
      <c r="A59" s="286" t="s">
        <v>215</v>
      </c>
      <c r="B59" s="56">
        <v>349620</v>
      </c>
      <c r="C59" s="56">
        <v>353967</v>
      </c>
      <c r="D59" s="55">
        <v>0.5160204338474211</v>
      </c>
      <c r="E59" s="55">
        <v>0.6865017619330923</v>
      </c>
      <c r="F59" s="56">
        <v>1168.5261652819063</v>
      </c>
      <c r="G59" s="295"/>
      <c r="H59" s="295"/>
    </row>
    <row r="60" spans="1:8" ht="12" customHeight="1" thickBot="1">
      <c r="A60" s="286" t="s">
        <v>216</v>
      </c>
      <c r="B60" s="56">
        <v>400355</v>
      </c>
      <c r="C60" s="56">
        <v>392375</v>
      </c>
      <c r="D60" s="55">
        <v>0.5625866500798118</v>
      </c>
      <c r="E60" s="55">
        <v>0.7299390233240157</v>
      </c>
      <c r="F60" s="56">
        <v>1288.908232257501</v>
      </c>
      <c r="G60" s="295"/>
      <c r="H60" s="295"/>
    </row>
    <row r="61" spans="1:8" ht="12" customHeight="1" thickBot="1">
      <c r="A61" s="286" t="s">
        <v>217</v>
      </c>
      <c r="B61" s="56">
        <v>101780</v>
      </c>
      <c r="C61" s="56">
        <v>106388</v>
      </c>
      <c r="D61" s="55">
        <v>0.6325505993318923</v>
      </c>
      <c r="E61" s="55">
        <v>0.7545490273138141</v>
      </c>
      <c r="F61" s="56">
        <v>1648.7739382632294</v>
      </c>
      <c r="G61" s="295"/>
      <c r="H61" s="295"/>
    </row>
    <row r="62" spans="1:8" ht="12" customHeight="1" thickBot="1">
      <c r="A62" s="286" t="s">
        <v>218</v>
      </c>
      <c r="B62" s="56">
        <v>29415</v>
      </c>
      <c r="C62" s="56">
        <v>20540</v>
      </c>
      <c r="D62" s="55">
        <v>0.830890105778715</v>
      </c>
      <c r="E62" s="55">
        <v>0.8898676915751165</v>
      </c>
      <c r="F62" s="56">
        <v>2497.8561635889273</v>
      </c>
      <c r="G62" s="295"/>
      <c r="H62" s="295"/>
    </row>
    <row r="63" spans="1:8" ht="12" customHeight="1" thickBot="1">
      <c r="A63" s="286" t="s">
        <v>219</v>
      </c>
      <c r="B63" s="56">
        <v>1611457</v>
      </c>
      <c r="C63" s="56">
        <v>1512267</v>
      </c>
      <c r="D63" s="55">
        <v>0.5852761185416483</v>
      </c>
      <c r="E63" s="55">
        <v>0.7806962131356895</v>
      </c>
      <c r="F63" s="56">
        <v>1410.3286445677861</v>
      </c>
      <c r="G63" s="295"/>
      <c r="H63" s="295"/>
    </row>
    <row r="64" spans="1:8" ht="12" customHeight="1" thickBot="1">
      <c r="A64" s="286" t="s">
        <v>220</v>
      </c>
      <c r="B64" s="56">
        <v>1340080</v>
      </c>
      <c r="C64" s="56">
        <v>1319302</v>
      </c>
      <c r="D64" s="55">
        <v>0.6077252168384385</v>
      </c>
      <c r="E64" s="55">
        <v>0.7943909681184251</v>
      </c>
      <c r="F64" s="56">
        <v>1493.1762177131347</v>
      </c>
      <c r="G64" s="295"/>
      <c r="H64" s="295"/>
    </row>
    <row r="65" spans="1:8" ht="12" customHeight="1" thickBot="1">
      <c r="A65" s="286" t="s">
        <v>221</v>
      </c>
      <c r="B65" s="56">
        <v>448446</v>
      </c>
      <c r="C65" s="56">
        <v>551260</v>
      </c>
      <c r="D65" s="55">
        <v>0.4325629835128933</v>
      </c>
      <c r="E65" s="55">
        <v>0.6139835998670862</v>
      </c>
      <c r="F65" s="56">
        <v>1010.8969399949339</v>
      </c>
      <c r="G65" s="295"/>
      <c r="H65" s="297"/>
    </row>
    <row r="66" spans="1:8" ht="12" customHeight="1" thickBot="1">
      <c r="A66" s="286" t="s">
        <v>222</v>
      </c>
      <c r="B66" s="56">
        <v>1788526</v>
      </c>
      <c r="C66" s="56">
        <v>1870562</v>
      </c>
      <c r="D66" s="55">
        <v>0.5620101942225284</v>
      </c>
      <c r="E66" s="55">
        <v>0.746001596901028</v>
      </c>
      <c r="F66" s="56">
        <v>1329.9737564458292</v>
      </c>
      <c r="G66" s="295"/>
      <c r="H66" s="295"/>
    </row>
    <row r="67" spans="1:8" ht="12" customHeight="1" thickBot="1">
      <c r="A67" s="286" t="s">
        <v>223</v>
      </c>
      <c r="B67" s="56">
        <v>343569</v>
      </c>
      <c r="C67" s="56">
        <v>395868</v>
      </c>
      <c r="D67" s="55">
        <v>0.5876374178112693</v>
      </c>
      <c r="E67" s="55">
        <v>0.8221638157109634</v>
      </c>
      <c r="F67" s="56">
        <v>1573.8011496622473</v>
      </c>
      <c r="G67" s="295"/>
      <c r="H67" s="295"/>
    </row>
    <row r="68" spans="1:8" ht="12" customHeight="1" thickBot="1">
      <c r="A68" s="286" t="s">
        <v>224</v>
      </c>
      <c r="B68" s="56">
        <v>271377</v>
      </c>
      <c r="C68" s="56">
        <v>192965</v>
      </c>
      <c r="D68" s="55">
        <v>0.538340946464462</v>
      </c>
      <c r="E68" s="55">
        <v>0.7521651744929655</v>
      </c>
      <c r="F68" s="56">
        <v>1383.9834628990518</v>
      </c>
      <c r="G68" s="295"/>
      <c r="H68" s="295"/>
    </row>
    <row r="69" spans="1:8" ht="12" customHeight="1" thickBot="1">
      <c r="A69" s="286" t="s">
        <v>225</v>
      </c>
      <c r="B69" s="56">
        <v>36748</v>
      </c>
      <c r="C69" s="56">
        <v>33533</v>
      </c>
      <c r="D69" s="55">
        <v>0.8639109611407424</v>
      </c>
      <c r="E69" s="55">
        <v>0.9989387177533471</v>
      </c>
      <c r="F69" s="56">
        <v>3648.101762315075</v>
      </c>
      <c r="G69" s="295"/>
      <c r="H69" s="295"/>
    </row>
    <row r="70" spans="1:8" ht="12" customHeight="1" thickBot="1">
      <c r="A70" s="286" t="s">
        <v>226</v>
      </c>
      <c r="B70" s="56">
        <v>352780</v>
      </c>
      <c r="C70" s="56">
        <v>342129</v>
      </c>
      <c r="D70" s="55">
        <v>0.6161871390087276</v>
      </c>
      <c r="E70" s="55">
        <v>0.783772070216786</v>
      </c>
      <c r="F70" s="56">
        <v>1511.37894734207</v>
      </c>
      <c r="G70" s="295"/>
      <c r="H70" s="295"/>
    </row>
    <row r="71" spans="1:8" ht="12" customHeight="1" thickBot="1">
      <c r="A71" s="286" t="s">
        <v>227</v>
      </c>
      <c r="B71" s="56">
        <v>62784</v>
      </c>
      <c r="C71" s="56">
        <v>16232</v>
      </c>
      <c r="D71" s="55"/>
      <c r="E71" s="55"/>
      <c r="F71" s="56"/>
      <c r="G71" s="295"/>
      <c r="H71" s="295"/>
    </row>
    <row r="72" spans="1:8" ht="12" customHeight="1" thickBot="1">
      <c r="A72" s="286" t="s">
        <v>228</v>
      </c>
      <c r="B72" s="56">
        <v>-180935</v>
      </c>
      <c r="C72" s="56">
        <v>-198929</v>
      </c>
      <c r="D72" s="55"/>
      <c r="E72" s="55"/>
      <c r="F72" s="56"/>
      <c r="G72" s="295"/>
      <c r="H72" s="295"/>
    </row>
    <row r="73" spans="1:8" ht="12" customHeight="1" thickBot="1">
      <c r="A73" s="286" t="s">
        <v>229</v>
      </c>
      <c r="B73" s="56">
        <v>730287</v>
      </c>
      <c r="C73" s="56">
        <v>638997</v>
      </c>
      <c r="D73" s="55">
        <v>0.6309260339385878</v>
      </c>
      <c r="E73" s="55">
        <v>0.8708019667591538</v>
      </c>
      <c r="F73" s="56">
        <v>1698.9717966529513</v>
      </c>
      <c r="G73" s="295"/>
      <c r="H73" s="295"/>
    </row>
    <row r="74" spans="1:8" ht="12" customHeight="1" thickBot="1">
      <c r="A74" s="286" t="s">
        <v>230</v>
      </c>
      <c r="B74" s="56">
        <v>141608</v>
      </c>
      <c r="C74" s="56">
        <v>82255</v>
      </c>
      <c r="D74" s="55"/>
      <c r="E74" s="55"/>
      <c r="F74" s="56"/>
      <c r="G74" s="295"/>
      <c r="H74" s="295"/>
    </row>
    <row r="75" spans="1:8" ht="12" customHeight="1" thickBot="1">
      <c r="A75" s="286" t="s">
        <v>231</v>
      </c>
      <c r="B75" s="56">
        <v>10941</v>
      </c>
      <c r="C75" s="56">
        <v>32450</v>
      </c>
      <c r="D75" s="55"/>
      <c r="E75" s="55"/>
      <c r="F75" s="56"/>
      <c r="G75" s="295"/>
      <c r="H75" s="295"/>
    </row>
    <row r="76" spans="1:8" ht="12" customHeight="1" thickBot="1">
      <c r="A76" s="298" t="s">
        <v>232</v>
      </c>
      <c r="B76" s="56">
        <v>577738</v>
      </c>
      <c r="C76" s="56">
        <v>524292</v>
      </c>
      <c r="D76" s="55">
        <v>0.6635217291487752</v>
      </c>
      <c r="E76" s="55">
        <v>0.8993002117220914</v>
      </c>
      <c r="F76" s="56">
        <v>1969.4137912474364</v>
      </c>
      <c r="G76" s="295"/>
      <c r="H76" s="295"/>
    </row>
    <row r="77" spans="1:8" ht="12" customHeight="1" thickBot="1">
      <c r="A77" s="286" t="s">
        <v>233</v>
      </c>
      <c r="B77" s="56">
        <v>0</v>
      </c>
      <c r="C77" s="56">
        <v>0</v>
      </c>
      <c r="D77" s="55"/>
      <c r="E77" s="55"/>
      <c r="F77" s="56"/>
      <c r="G77" s="295"/>
      <c r="H77" s="295"/>
    </row>
    <row r="78" spans="1:8" ht="12" customHeight="1" thickBot="1">
      <c r="A78" s="286" t="s">
        <v>234</v>
      </c>
      <c r="B78" s="56">
        <v>126175</v>
      </c>
      <c r="C78" s="56">
        <v>110957</v>
      </c>
      <c r="D78" s="55">
        <v>0.6428732670646936</v>
      </c>
      <c r="E78" s="55">
        <v>0.8760537725641604</v>
      </c>
      <c r="F78" s="56">
        <v>1919.7540780228364</v>
      </c>
      <c r="G78" s="295"/>
      <c r="H78" s="295"/>
    </row>
    <row r="79" spans="1:8" ht="12" customHeight="1" thickBot="1">
      <c r="A79" s="299" t="s">
        <v>235</v>
      </c>
      <c r="B79" s="60">
        <v>451563</v>
      </c>
      <c r="C79" s="60">
        <v>413335</v>
      </c>
      <c r="D79" s="59">
        <v>0.6692937715419699</v>
      </c>
      <c r="E79" s="59">
        <v>0.9057984890157713</v>
      </c>
      <c r="F79" s="60">
        <v>1988.6585666933659</v>
      </c>
      <c r="G79" s="295"/>
      <c r="H79" s="295"/>
    </row>
    <row r="80" spans="1:9" ht="63" customHeight="1">
      <c r="A80" s="346" t="s">
        <v>236</v>
      </c>
      <c r="B80" s="346"/>
      <c r="C80" s="346"/>
      <c r="D80" s="346"/>
      <c r="E80" s="346"/>
      <c r="F80" s="346"/>
      <c r="G80" s="346"/>
      <c r="H80" s="295"/>
      <c r="I80" s="295"/>
    </row>
    <row r="81" spans="1:9" ht="9.75" customHeight="1">
      <c r="A81" s="295"/>
      <c r="B81" s="295"/>
      <c r="C81" s="295"/>
      <c r="D81" s="295"/>
      <c r="E81" s="295"/>
      <c r="F81" s="295"/>
      <c r="G81" s="295"/>
      <c r="H81" s="295"/>
      <c r="I81" s="295"/>
    </row>
    <row r="82" spans="1:9" ht="18" customHeight="1" thickBot="1">
      <c r="A82" s="300" t="s">
        <v>237</v>
      </c>
      <c r="B82" s="295"/>
      <c r="C82" s="295"/>
      <c r="D82" s="295"/>
      <c r="E82" s="295"/>
      <c r="F82" s="295"/>
      <c r="G82" s="295"/>
      <c r="H82" s="295"/>
      <c r="I82" s="295"/>
    </row>
    <row r="83" spans="1:9" ht="9" customHeight="1">
      <c r="A83" s="276"/>
      <c r="B83" s="293"/>
      <c r="C83" s="293"/>
      <c r="D83" s="293"/>
      <c r="E83" s="293"/>
      <c r="F83" s="293"/>
      <c r="G83" s="293"/>
      <c r="H83" s="293"/>
      <c r="I83" s="293"/>
    </row>
    <row r="84" spans="1:9" s="301" customFormat="1" ht="46.5" customHeight="1">
      <c r="A84" s="294"/>
      <c r="B84" s="279" t="s">
        <v>298</v>
      </c>
      <c r="C84" s="279" t="s">
        <v>299</v>
      </c>
      <c r="D84" s="279" t="s">
        <v>238</v>
      </c>
      <c r="E84" s="279" t="s">
        <v>239</v>
      </c>
      <c r="F84" s="279" t="s">
        <v>240</v>
      </c>
      <c r="G84" s="279" t="s">
        <v>241</v>
      </c>
      <c r="H84" s="279" t="s">
        <v>242</v>
      </c>
      <c r="I84" s="280" t="s">
        <v>243</v>
      </c>
    </row>
    <row r="85" spans="1:9" ht="10.5" customHeight="1" thickBot="1">
      <c r="A85" s="282"/>
      <c r="B85" s="302"/>
      <c r="C85" s="302"/>
      <c r="D85" s="302"/>
      <c r="E85" s="302"/>
      <c r="F85" s="302"/>
      <c r="G85" s="302"/>
      <c r="H85" s="302"/>
      <c r="I85" s="302"/>
    </row>
    <row r="86" spans="1:9" ht="21" customHeight="1" thickBot="1">
      <c r="A86" s="303" t="s">
        <v>4</v>
      </c>
      <c r="B86" s="304">
        <v>0.007770706</v>
      </c>
      <c r="C86" s="304">
        <v>0.0071024485</v>
      </c>
      <c r="D86" s="304">
        <v>0.00794431281839927</v>
      </c>
      <c r="E86" s="305">
        <v>-0.079364512</v>
      </c>
      <c r="F86" s="306" t="s">
        <v>326</v>
      </c>
      <c r="G86" s="307" t="s">
        <v>327</v>
      </c>
      <c r="H86" s="306" t="s">
        <v>328</v>
      </c>
      <c r="I86" s="307" t="s">
        <v>329</v>
      </c>
    </row>
    <row r="87" spans="1:9" ht="21" customHeight="1" thickBot="1">
      <c r="A87" s="308" t="s">
        <v>244</v>
      </c>
      <c r="B87" s="309">
        <v>0.0904164789342873</v>
      </c>
      <c r="C87" s="309">
        <v>0.08264219312380426</v>
      </c>
      <c r="D87" s="309">
        <v>0.09212775049641109</v>
      </c>
      <c r="E87" s="305">
        <v>-0.036797984</v>
      </c>
      <c r="F87" s="306" t="s">
        <v>330</v>
      </c>
      <c r="G87" s="307" t="s">
        <v>331</v>
      </c>
      <c r="H87" s="306" t="s">
        <v>332</v>
      </c>
      <c r="I87" s="307" t="s">
        <v>333</v>
      </c>
    </row>
    <row r="88" spans="1:9" ht="21" customHeight="1" thickBot="1">
      <c r="A88" s="308" t="s">
        <v>245</v>
      </c>
      <c r="B88" s="309">
        <v>0.54681571</v>
      </c>
      <c r="C88" s="309">
        <v>0.57745755</v>
      </c>
      <c r="D88" s="309">
        <v>0.5798124912077628</v>
      </c>
      <c r="E88" s="305">
        <v>-39.905882</v>
      </c>
      <c r="F88" s="306" t="s">
        <v>334</v>
      </c>
      <c r="G88" s="307" t="s">
        <v>335</v>
      </c>
      <c r="H88" s="306" t="s">
        <v>336</v>
      </c>
      <c r="I88" s="307" t="s">
        <v>337</v>
      </c>
    </row>
    <row r="89" spans="1:9" ht="21" customHeight="1" thickBot="1">
      <c r="A89" s="308" t="s">
        <v>246</v>
      </c>
      <c r="B89" s="309">
        <v>0.83159526</v>
      </c>
      <c r="C89" s="309">
        <v>0.87240018</v>
      </c>
      <c r="D89" s="309">
        <v>0.8411775641610465</v>
      </c>
      <c r="E89" s="305">
        <v>-0.058823529</v>
      </c>
      <c r="F89" s="306" t="s">
        <v>338</v>
      </c>
      <c r="G89" s="307" t="s">
        <v>339</v>
      </c>
      <c r="H89" s="306" t="s">
        <v>340</v>
      </c>
      <c r="I89" s="307" t="s">
        <v>341</v>
      </c>
    </row>
    <row r="90" spans="1:9" ht="21" customHeight="1" thickBot="1">
      <c r="A90" s="308" t="s">
        <v>247</v>
      </c>
      <c r="B90" s="309">
        <v>0.021983526</v>
      </c>
      <c r="C90" s="309">
        <v>0.022315765</v>
      </c>
      <c r="D90" s="309">
        <v>0.022163311426225504</v>
      </c>
      <c r="E90" s="305">
        <v>-0.0074448092</v>
      </c>
      <c r="F90" s="306" t="s">
        <v>342</v>
      </c>
      <c r="G90" s="307" t="s">
        <v>343</v>
      </c>
      <c r="H90" s="306" t="s">
        <v>344</v>
      </c>
      <c r="I90" s="307" t="s">
        <v>345</v>
      </c>
    </row>
    <row r="91" spans="1:9" ht="21" customHeight="1" thickBot="1">
      <c r="A91" s="308" t="s">
        <v>248</v>
      </c>
      <c r="B91" s="309">
        <v>0.034222777</v>
      </c>
      <c r="C91" s="309">
        <v>0.035689829</v>
      </c>
      <c r="D91" s="309">
        <v>0.035312270785561345</v>
      </c>
      <c r="E91" s="305">
        <v>-0.01086188</v>
      </c>
      <c r="F91" s="306" t="s">
        <v>346</v>
      </c>
      <c r="G91" s="307" t="s">
        <v>347</v>
      </c>
      <c r="H91" s="306" t="s">
        <v>348</v>
      </c>
      <c r="I91" s="307" t="s">
        <v>349</v>
      </c>
    </row>
    <row r="92" spans="1:9" ht="21" customHeight="1" thickBot="1">
      <c r="A92" s="308" t="s">
        <v>249</v>
      </c>
      <c r="B92" s="309">
        <v>0.02499529</v>
      </c>
      <c r="C92" s="309">
        <v>0.024491078</v>
      </c>
      <c r="D92" s="309">
        <v>0.025449253359960945</v>
      </c>
      <c r="E92" s="305">
        <v>0</v>
      </c>
      <c r="F92" s="306" t="s">
        <v>350</v>
      </c>
      <c r="G92" s="307" t="s">
        <v>351</v>
      </c>
      <c r="H92" s="306" t="s">
        <v>352</v>
      </c>
      <c r="I92" s="307" t="s">
        <v>353</v>
      </c>
    </row>
    <row r="93" spans="1:9" ht="21" customHeight="1" thickBot="1">
      <c r="A93" s="308" t="s">
        <v>250</v>
      </c>
      <c r="B93" s="309">
        <v>0.025796884</v>
      </c>
      <c r="C93" s="309">
        <v>0.021214219</v>
      </c>
      <c r="D93" s="309">
        <v>0.03722324476432724</v>
      </c>
      <c r="E93" s="305">
        <v>-0.024459896</v>
      </c>
      <c r="F93" s="306" t="s">
        <v>354</v>
      </c>
      <c r="G93" s="307" t="s">
        <v>355</v>
      </c>
      <c r="H93" s="306" t="s">
        <v>356</v>
      </c>
      <c r="I93" s="307" t="s">
        <v>357</v>
      </c>
    </row>
    <row r="94" spans="1:9" ht="21" customHeight="1" thickBot="1">
      <c r="A94" s="308" t="s">
        <v>251</v>
      </c>
      <c r="B94" s="309">
        <v>0.0076519772</v>
      </c>
      <c r="C94" s="309">
        <v>-0.00025094572</v>
      </c>
      <c r="D94" s="309">
        <v>0.00722620935556282</v>
      </c>
      <c r="E94" s="305">
        <v>-0.0047664814</v>
      </c>
      <c r="F94" s="306" t="s">
        <v>358</v>
      </c>
      <c r="G94" s="307" t="s">
        <v>359</v>
      </c>
      <c r="H94" s="306" t="s">
        <v>360</v>
      </c>
      <c r="I94" s="307" t="s">
        <v>361</v>
      </c>
    </row>
    <row r="95" spans="1:9" ht="23.25" customHeight="1" thickBot="1">
      <c r="A95" s="310" t="s">
        <v>252</v>
      </c>
      <c r="B95" s="311">
        <v>0.021791991</v>
      </c>
      <c r="C95" s="311">
        <v>0.022157213</v>
      </c>
      <c r="D95" s="311">
        <v>0.021941482537485398</v>
      </c>
      <c r="E95" s="305">
        <v>0</v>
      </c>
      <c r="F95" s="306" t="s">
        <v>350</v>
      </c>
      <c r="G95" s="307" t="s">
        <v>344</v>
      </c>
      <c r="H95" s="306" t="s">
        <v>344</v>
      </c>
      <c r="I95" s="307" t="s">
        <v>362</v>
      </c>
    </row>
    <row r="96" spans="1:9" ht="24" customHeight="1">
      <c r="A96" s="344" t="s">
        <v>253</v>
      </c>
      <c r="B96" s="344"/>
      <c r="C96" s="344"/>
      <c r="D96" s="344"/>
      <c r="E96" s="344"/>
      <c r="F96" s="344"/>
      <c r="G96" s="344"/>
      <c r="H96" s="344"/>
      <c r="I96" s="344"/>
    </row>
    <row r="97" spans="1:9" ht="12" customHeight="1">
      <c r="A97" s="295"/>
      <c r="B97" s="295"/>
      <c r="C97" s="295"/>
      <c r="D97" s="295"/>
      <c r="E97" s="295"/>
      <c r="F97" s="295"/>
      <c r="G97" s="295"/>
      <c r="H97" s="295"/>
      <c r="I97" s="295"/>
    </row>
    <row r="98" spans="1:10" ht="31.5" customHeight="1" thickBot="1">
      <c r="A98" s="342" t="s">
        <v>254</v>
      </c>
      <c r="B98" s="343"/>
      <c r="C98" s="343"/>
      <c r="D98" s="343"/>
      <c r="E98" s="343"/>
      <c r="F98" s="343"/>
      <c r="G98" s="343"/>
      <c r="H98" s="343"/>
      <c r="I98" s="343"/>
      <c r="J98" s="343"/>
    </row>
    <row r="99" ht="10.5" customHeight="1">
      <c r="A99" s="292"/>
    </row>
    <row r="100" spans="1:10" s="301" customFormat="1" ht="54" customHeight="1">
      <c r="A100" s="294"/>
      <c r="B100" s="279" t="s">
        <v>298</v>
      </c>
      <c r="C100" s="279" t="s">
        <v>299</v>
      </c>
      <c r="D100" s="279" t="s">
        <v>238</v>
      </c>
      <c r="E100" s="279" t="s">
        <v>239</v>
      </c>
      <c r="F100" s="279" t="s">
        <v>240</v>
      </c>
      <c r="G100" s="279" t="s">
        <v>241</v>
      </c>
      <c r="H100" s="279" t="s">
        <v>242</v>
      </c>
      <c r="I100" s="279" t="s">
        <v>243</v>
      </c>
      <c r="J100" s="280" t="s">
        <v>255</v>
      </c>
    </row>
    <row r="101" spans="1:10" ht="8.25" customHeight="1" thickBot="1">
      <c r="A101" s="294"/>
      <c r="B101" s="312"/>
      <c r="C101" s="312"/>
      <c r="D101" s="312"/>
      <c r="E101" s="312"/>
      <c r="F101" s="312"/>
      <c r="G101" s="312"/>
      <c r="H101" s="312"/>
      <c r="I101" s="312"/>
      <c r="J101" s="312"/>
    </row>
    <row r="102" spans="1:10" ht="10.5" customHeight="1" thickBot="1">
      <c r="A102" s="283" t="s">
        <v>256</v>
      </c>
      <c r="B102" s="313"/>
      <c r="C102" s="314"/>
      <c r="D102" s="313"/>
      <c r="E102" s="314"/>
      <c r="F102" s="313"/>
      <c r="G102" s="314"/>
      <c r="H102" s="313"/>
      <c r="I102" s="314"/>
      <c r="J102" s="315"/>
    </row>
    <row r="103" spans="1:10" ht="24.75" customHeight="1" thickBot="1">
      <c r="A103" s="286" t="s">
        <v>257</v>
      </c>
      <c r="B103" s="309">
        <v>0.05447155</v>
      </c>
      <c r="C103" s="309">
        <v>0.051485693</v>
      </c>
      <c r="D103" s="309">
        <v>0.05337609613938915</v>
      </c>
      <c r="E103" s="305">
        <v>0</v>
      </c>
      <c r="F103" s="306" t="s">
        <v>342</v>
      </c>
      <c r="G103" s="307" t="s">
        <v>363</v>
      </c>
      <c r="H103" s="306" t="s">
        <v>364</v>
      </c>
      <c r="I103" s="307" t="s">
        <v>365</v>
      </c>
      <c r="J103" s="316"/>
    </row>
    <row r="104" spans="1:10" ht="24.75" customHeight="1" thickBot="1">
      <c r="A104" s="286" t="s">
        <v>258</v>
      </c>
      <c r="B104" s="309">
        <v>0.042662523</v>
      </c>
      <c r="C104" s="309">
        <v>0.04452757</v>
      </c>
      <c r="D104" s="309">
        <v>0.05725809826682766</v>
      </c>
      <c r="E104" s="305">
        <v>0</v>
      </c>
      <c r="F104" s="306" t="s">
        <v>366</v>
      </c>
      <c r="G104" s="307" t="s">
        <v>367</v>
      </c>
      <c r="H104" s="306" t="s">
        <v>368</v>
      </c>
      <c r="I104" s="307" t="s">
        <v>369</v>
      </c>
      <c r="J104" s="316"/>
    </row>
    <row r="105" spans="1:10" ht="24.75" customHeight="1" thickBot="1">
      <c r="A105" s="286" t="s">
        <v>259</v>
      </c>
      <c r="B105" s="309">
        <v>0.081853817</v>
      </c>
      <c r="C105" s="309">
        <v>0.070521051</v>
      </c>
      <c r="D105" s="309">
        <v>0.07926471536056658</v>
      </c>
      <c r="E105" s="305">
        <v>0</v>
      </c>
      <c r="F105" s="306" t="s">
        <v>326</v>
      </c>
      <c r="G105" s="307" t="s">
        <v>370</v>
      </c>
      <c r="H105" s="306" t="s">
        <v>371</v>
      </c>
      <c r="I105" s="307" t="s">
        <v>372</v>
      </c>
      <c r="J105" s="316"/>
    </row>
    <row r="106" spans="1:10" ht="24.75" customHeight="1" thickBot="1">
      <c r="A106" s="286" t="s">
        <v>260</v>
      </c>
      <c r="B106" s="309">
        <v>0.012027349</v>
      </c>
      <c r="C106" s="309">
        <v>0.0020722203</v>
      </c>
      <c r="D106" s="309">
        <v>0.04866485671789358</v>
      </c>
      <c r="E106" s="305">
        <v>0</v>
      </c>
      <c r="F106" s="306" t="s">
        <v>373</v>
      </c>
      <c r="G106" s="307" t="s">
        <v>374</v>
      </c>
      <c r="H106" s="306" t="s">
        <v>374</v>
      </c>
      <c r="I106" s="307" t="s">
        <v>375</v>
      </c>
      <c r="J106" s="316"/>
    </row>
    <row r="107" spans="1:10" ht="24.75" customHeight="1" thickBot="1">
      <c r="A107" s="286" t="s">
        <v>261</v>
      </c>
      <c r="B107" s="309">
        <v>0.74565249</v>
      </c>
      <c r="C107" s="309">
        <v>0.78204962</v>
      </c>
      <c r="D107" s="309">
        <v>0.8247519753111454</v>
      </c>
      <c r="E107" s="305">
        <v>0.36234875</v>
      </c>
      <c r="F107" s="306" t="s">
        <v>376</v>
      </c>
      <c r="G107" s="307" t="s">
        <v>377</v>
      </c>
      <c r="H107" s="306" t="s">
        <v>378</v>
      </c>
      <c r="I107" s="307" t="s">
        <v>379</v>
      </c>
      <c r="J107" s="316"/>
    </row>
    <row r="108" spans="1:10" ht="24.75" customHeight="1" thickBot="1">
      <c r="A108" s="286" t="s">
        <v>262</v>
      </c>
      <c r="B108" s="309">
        <v>1.0488265321572674</v>
      </c>
      <c r="C108" s="309">
        <v>1.13286988813472</v>
      </c>
      <c r="D108" s="309">
        <v>1.1249841831300589</v>
      </c>
      <c r="E108" s="305">
        <v>0</v>
      </c>
      <c r="F108" s="306" t="s">
        <v>474</v>
      </c>
      <c r="G108" s="307" t="s">
        <v>475</v>
      </c>
      <c r="H108" s="306" t="s">
        <v>476</v>
      </c>
      <c r="I108" s="307" t="s">
        <v>477</v>
      </c>
      <c r="J108" s="306"/>
    </row>
    <row r="109" spans="1:10" ht="24.75" customHeight="1" thickBot="1">
      <c r="A109" s="286" t="s">
        <v>293</v>
      </c>
      <c r="B109" s="309" t="s">
        <v>380</v>
      </c>
      <c r="C109" s="309" t="s">
        <v>380</v>
      </c>
      <c r="D109" s="309"/>
      <c r="E109" s="305"/>
      <c r="F109" s="306"/>
      <c r="G109" s="307"/>
      <c r="H109" s="306"/>
      <c r="I109" s="307"/>
      <c r="J109" s="317">
        <v>11</v>
      </c>
    </row>
    <row r="110" spans="1:10" ht="24.75" customHeight="1" thickBot="1">
      <c r="A110" s="287" t="s">
        <v>263</v>
      </c>
      <c r="B110" s="309">
        <v>0.44758546</v>
      </c>
      <c r="C110" s="309">
        <v>0.45831889</v>
      </c>
      <c r="D110" s="309">
        <v>0.4753691270503486</v>
      </c>
      <c r="E110" s="305">
        <v>0</v>
      </c>
      <c r="F110" s="306" t="s">
        <v>381</v>
      </c>
      <c r="G110" s="307" t="s">
        <v>382</v>
      </c>
      <c r="H110" s="306" t="s">
        <v>383</v>
      </c>
      <c r="I110" s="307" t="s">
        <v>384</v>
      </c>
      <c r="J110" s="318"/>
    </row>
    <row r="111" spans="1:10" ht="12" customHeight="1" thickBot="1">
      <c r="A111" s="288" t="s">
        <v>264</v>
      </c>
      <c r="B111" s="319"/>
      <c r="C111" s="320"/>
      <c r="D111" s="319"/>
      <c r="E111" s="320"/>
      <c r="F111" s="313"/>
      <c r="G111" s="314"/>
      <c r="H111" s="313"/>
      <c r="I111" s="314"/>
      <c r="J111" s="315"/>
    </row>
    <row r="112" spans="1:10" ht="24.75" customHeight="1" thickBot="1">
      <c r="A112" s="286" t="s">
        <v>265</v>
      </c>
      <c r="B112" s="309">
        <v>-0.11087231333388212</v>
      </c>
      <c r="C112" s="309">
        <v>-0.1254923898665928</v>
      </c>
      <c r="D112" s="309">
        <v>-0.12439211358042901</v>
      </c>
      <c r="E112" s="305">
        <v>-0.82520523</v>
      </c>
      <c r="F112" s="306" t="s">
        <v>385</v>
      </c>
      <c r="G112" s="307" t="s">
        <v>386</v>
      </c>
      <c r="H112" s="306" t="s">
        <v>387</v>
      </c>
      <c r="I112" s="307" t="s">
        <v>388</v>
      </c>
      <c r="J112" s="316"/>
    </row>
    <row r="113" spans="1:10" ht="24.75" customHeight="1" thickBot="1">
      <c r="A113" s="286" t="s">
        <v>266</v>
      </c>
      <c r="B113" s="309">
        <v>0.12113795645850743</v>
      </c>
      <c r="C113" s="309">
        <v>0.21275054456947357</v>
      </c>
      <c r="D113" s="309">
        <v>0.13959015161273447</v>
      </c>
      <c r="E113" s="305">
        <v>-0.71154575</v>
      </c>
      <c r="F113" s="306" t="s">
        <v>389</v>
      </c>
      <c r="G113" s="307" t="s">
        <v>390</v>
      </c>
      <c r="H113" s="306" t="s">
        <v>391</v>
      </c>
      <c r="I113" s="307" t="s">
        <v>392</v>
      </c>
      <c r="J113" s="316"/>
    </row>
    <row r="114" spans="1:10" ht="24.75" customHeight="1" thickBot="1">
      <c r="A114" s="286" t="s">
        <v>267</v>
      </c>
      <c r="B114" s="309">
        <v>0.010265643124625282</v>
      </c>
      <c r="C114" s="309">
        <v>0.08725815470288074</v>
      </c>
      <c r="D114" s="309">
        <v>0.015198038032305447</v>
      </c>
      <c r="E114" s="305">
        <v>-0.37833971</v>
      </c>
      <c r="F114" s="306" t="s">
        <v>393</v>
      </c>
      <c r="G114" s="307" t="s">
        <v>326</v>
      </c>
      <c r="H114" s="306" t="s">
        <v>394</v>
      </c>
      <c r="I114" s="307" t="s">
        <v>395</v>
      </c>
      <c r="J114" s="316"/>
    </row>
    <row r="115" spans="1:10" ht="24.75" customHeight="1" thickBot="1">
      <c r="A115" s="287" t="s">
        <v>268</v>
      </c>
      <c r="B115" s="321">
        <v>0.0067967</v>
      </c>
      <c r="C115" s="321">
        <v>0.08143156</v>
      </c>
      <c r="D115" s="321"/>
      <c r="E115" s="322"/>
      <c r="F115" s="323"/>
      <c r="G115" s="324"/>
      <c r="H115" s="323"/>
      <c r="I115" s="324"/>
      <c r="J115" s="325"/>
    </row>
    <row r="116" spans="1:10" ht="12.75" customHeight="1" thickBot="1">
      <c r="A116" s="288" t="s">
        <v>269</v>
      </c>
      <c r="B116" s="326"/>
      <c r="C116" s="326"/>
      <c r="D116" s="326"/>
      <c r="E116" s="327"/>
      <c r="F116" s="318"/>
      <c r="G116" s="328"/>
      <c r="H116" s="318"/>
      <c r="I116" s="328"/>
      <c r="J116" s="316"/>
    </row>
    <row r="117" spans="1:10" ht="24.75" customHeight="1" thickBot="1">
      <c r="A117" s="286" t="s">
        <v>270</v>
      </c>
      <c r="B117" s="329">
        <v>0.0016356718360193184</v>
      </c>
      <c r="C117" s="309">
        <v>0.0016947712767778405</v>
      </c>
      <c r="D117" s="309">
        <v>0.0016322928400058134</v>
      </c>
      <c r="E117" s="305">
        <v>-0.0064969886</v>
      </c>
      <c r="F117" s="306" t="s">
        <v>396</v>
      </c>
      <c r="G117" s="307" t="s">
        <v>374</v>
      </c>
      <c r="H117" s="306" t="s">
        <v>397</v>
      </c>
      <c r="I117" s="307" t="s">
        <v>398</v>
      </c>
      <c r="J117" s="316"/>
    </row>
    <row r="118" spans="1:10" ht="24.75" customHeight="1" thickBot="1">
      <c r="A118" s="286" t="s">
        <v>271</v>
      </c>
      <c r="B118" s="329">
        <v>0.003350866493927844</v>
      </c>
      <c r="C118" s="309">
        <v>0.004130615633947273</v>
      </c>
      <c r="D118" s="309">
        <v>0.0037309610189691232</v>
      </c>
      <c r="E118" s="305">
        <v>-0.0020762688</v>
      </c>
      <c r="F118" s="306" t="s">
        <v>399</v>
      </c>
      <c r="G118" s="307" t="s">
        <v>374</v>
      </c>
      <c r="H118" s="306" t="s">
        <v>327</v>
      </c>
      <c r="I118" s="307" t="s">
        <v>400</v>
      </c>
      <c r="J118" s="316"/>
    </row>
    <row r="119" spans="1:10" ht="24.75" customHeight="1" thickBot="1">
      <c r="A119" s="286" t="s">
        <v>272</v>
      </c>
      <c r="B119" s="329">
        <v>0.12684938556116285</v>
      </c>
      <c r="C119" s="309">
        <v>0.105664381604188</v>
      </c>
      <c r="D119" s="309">
        <v>0.12255425351603316</v>
      </c>
      <c r="E119" s="305">
        <v>0.018243784</v>
      </c>
      <c r="F119" s="306" t="s">
        <v>401</v>
      </c>
      <c r="G119" s="307" t="s">
        <v>402</v>
      </c>
      <c r="H119" s="306" t="s">
        <v>403</v>
      </c>
      <c r="I119" s="307" t="s">
        <v>404</v>
      </c>
      <c r="J119" s="316"/>
    </row>
    <row r="120" spans="1:10" ht="24.75" customHeight="1" thickBot="1">
      <c r="A120" s="286" t="s">
        <v>273</v>
      </c>
      <c r="B120" s="329">
        <v>0.12256550963571883</v>
      </c>
      <c r="C120" s="309">
        <v>0.11209558638270302</v>
      </c>
      <c r="D120" s="309">
        <v>0.11875458797263735</v>
      </c>
      <c r="E120" s="305">
        <v>0.018243784</v>
      </c>
      <c r="F120" s="306" t="s">
        <v>405</v>
      </c>
      <c r="G120" s="307" t="s">
        <v>406</v>
      </c>
      <c r="H120" s="306" t="s">
        <v>407</v>
      </c>
      <c r="I120" s="307" t="s">
        <v>404</v>
      </c>
      <c r="J120" s="316"/>
    </row>
    <row r="121" spans="1:10" ht="24.75" customHeight="1" thickBot="1">
      <c r="A121" s="286" t="s">
        <v>274</v>
      </c>
      <c r="B121" s="329">
        <v>-0.8706664981625892</v>
      </c>
      <c r="C121" s="309">
        <v>-0.6292557508494117</v>
      </c>
      <c r="D121" s="309">
        <v>-0.9044590473684386</v>
      </c>
      <c r="E121" s="305">
        <v>-4.9744048</v>
      </c>
      <c r="F121" s="306" t="s">
        <v>408</v>
      </c>
      <c r="G121" s="307" t="s">
        <v>409</v>
      </c>
      <c r="H121" s="306" t="s">
        <v>410</v>
      </c>
      <c r="I121" s="307" t="s">
        <v>411</v>
      </c>
      <c r="J121" s="316"/>
    </row>
    <row r="122" spans="1:10" ht="24.75" customHeight="1" thickBot="1">
      <c r="A122" s="286" t="s">
        <v>275</v>
      </c>
      <c r="B122" s="329">
        <v>-1.0140078074951806</v>
      </c>
      <c r="C122" s="309">
        <v>-0.6816021066980746</v>
      </c>
      <c r="D122" s="309">
        <v>-1.0912685896622967</v>
      </c>
      <c r="E122" s="305">
        <v>-3.9516444</v>
      </c>
      <c r="F122" s="306" t="s">
        <v>412</v>
      </c>
      <c r="G122" s="307" t="s">
        <v>413</v>
      </c>
      <c r="H122" s="306" t="s">
        <v>414</v>
      </c>
      <c r="I122" s="307" t="s">
        <v>415</v>
      </c>
      <c r="J122" s="316"/>
    </row>
    <row r="123" spans="1:10" ht="24.75" customHeight="1" thickBot="1">
      <c r="A123" s="287" t="s">
        <v>276</v>
      </c>
      <c r="B123" s="329">
        <v>0.2541030764129545</v>
      </c>
      <c r="C123" s="309">
        <v>0.19924900045641109</v>
      </c>
      <c r="D123" s="309">
        <v>0.18685124280796653</v>
      </c>
      <c r="E123" s="305">
        <v>-4.4860896</v>
      </c>
      <c r="F123" s="306" t="s">
        <v>416</v>
      </c>
      <c r="G123" s="307" t="s">
        <v>417</v>
      </c>
      <c r="H123" s="306" t="s">
        <v>418</v>
      </c>
      <c r="I123" s="307" t="s">
        <v>419</v>
      </c>
      <c r="J123" s="318"/>
    </row>
    <row r="124" spans="1:10" ht="10.5" customHeight="1" thickBot="1">
      <c r="A124" s="288" t="s">
        <v>277</v>
      </c>
      <c r="B124" s="319"/>
      <c r="C124" s="319"/>
      <c r="D124" s="319"/>
      <c r="E124" s="320"/>
      <c r="F124" s="313"/>
      <c r="G124" s="314"/>
      <c r="H124" s="313"/>
      <c r="I124" s="314"/>
      <c r="J124" s="315"/>
    </row>
    <row r="125" spans="1:10" ht="23.25" thickBot="1">
      <c r="A125" s="286" t="s">
        <v>278</v>
      </c>
      <c r="B125" s="309">
        <v>1.4239324</v>
      </c>
      <c r="C125" s="309">
        <v>1.4551175</v>
      </c>
      <c r="D125" s="309">
        <v>1.5214842897846412</v>
      </c>
      <c r="E125" s="305">
        <v>1.0877131</v>
      </c>
      <c r="F125" s="306" t="s">
        <v>420</v>
      </c>
      <c r="G125" s="307" t="s">
        <v>421</v>
      </c>
      <c r="H125" s="306" t="s">
        <v>422</v>
      </c>
      <c r="I125" s="307" t="s">
        <v>423</v>
      </c>
      <c r="J125" s="316">
        <v>0</v>
      </c>
    </row>
    <row r="126" spans="1:10" ht="23.25" customHeight="1" thickBot="1">
      <c r="A126" s="286" t="s">
        <v>279</v>
      </c>
      <c r="B126" s="309">
        <v>0.071276587</v>
      </c>
      <c r="C126" s="309">
        <v>0.13274998</v>
      </c>
      <c r="D126" s="309">
        <v>1.073475239874806</v>
      </c>
      <c r="E126" s="305">
        <v>0.00086320006</v>
      </c>
      <c r="F126" s="306" t="s">
        <v>424</v>
      </c>
      <c r="G126" s="307" t="s">
        <v>425</v>
      </c>
      <c r="H126" s="306" t="s">
        <v>426</v>
      </c>
      <c r="I126" s="307" t="s">
        <v>427</v>
      </c>
      <c r="J126" s="316"/>
    </row>
    <row r="127" spans="1:10" ht="23.25" customHeight="1" thickBot="1">
      <c r="A127" s="286" t="s">
        <v>280</v>
      </c>
      <c r="B127" s="309">
        <v>0.27121542</v>
      </c>
      <c r="C127" s="309">
        <v>0.27142739</v>
      </c>
      <c r="D127" s="309">
        <v>0.2733253838198374</v>
      </c>
      <c r="E127" s="305">
        <v>-0.025685574</v>
      </c>
      <c r="F127" s="306" t="s">
        <v>428</v>
      </c>
      <c r="G127" s="307" t="s">
        <v>429</v>
      </c>
      <c r="H127" s="306" t="s">
        <v>430</v>
      </c>
      <c r="I127" s="307" t="s">
        <v>431</v>
      </c>
      <c r="J127" s="316"/>
    </row>
    <row r="128" spans="1:10" ht="23.25" customHeight="1" thickBot="1">
      <c r="A128" s="286" t="s">
        <v>281</v>
      </c>
      <c r="B128" s="309">
        <v>0.36663882</v>
      </c>
      <c r="C128" s="309">
        <v>0.36505493</v>
      </c>
      <c r="D128" s="309">
        <v>0.3843818136948811</v>
      </c>
      <c r="E128" s="305">
        <v>0.037859436</v>
      </c>
      <c r="F128" s="306" t="s">
        <v>432</v>
      </c>
      <c r="G128" s="307" t="s">
        <v>433</v>
      </c>
      <c r="H128" s="306" t="s">
        <v>434</v>
      </c>
      <c r="I128" s="307" t="s">
        <v>435</v>
      </c>
      <c r="J128" s="316"/>
    </row>
    <row r="129" spans="1:10" ht="23.25" customHeight="1" thickBot="1">
      <c r="A129" s="286" t="s">
        <v>282</v>
      </c>
      <c r="B129" s="309">
        <v>0.82357184</v>
      </c>
      <c r="C129" s="309">
        <v>0.82318012</v>
      </c>
      <c r="D129" s="309">
        <v>0.9223753210904464</v>
      </c>
      <c r="E129" s="305">
        <v>0.06183335</v>
      </c>
      <c r="F129" s="306" t="s">
        <v>436</v>
      </c>
      <c r="G129" s="307" t="s">
        <v>437</v>
      </c>
      <c r="H129" s="306" t="s">
        <v>438</v>
      </c>
      <c r="I129" s="307" t="s">
        <v>439</v>
      </c>
      <c r="J129" s="316"/>
    </row>
    <row r="130" spans="1:10" ht="23.25" customHeight="1" thickBot="1">
      <c r="A130" s="286" t="s">
        <v>283</v>
      </c>
      <c r="B130" s="309">
        <v>-0.4801843</v>
      </c>
      <c r="C130" s="309">
        <v>-0.45192236</v>
      </c>
      <c r="D130" s="309">
        <v>-0.47646773160425365</v>
      </c>
      <c r="E130" s="305">
        <v>-0.74748647</v>
      </c>
      <c r="F130" s="306" t="s">
        <v>440</v>
      </c>
      <c r="G130" s="307" t="s">
        <v>441</v>
      </c>
      <c r="H130" s="306" t="s">
        <v>442</v>
      </c>
      <c r="I130" s="307" t="s">
        <v>443</v>
      </c>
      <c r="J130" s="318"/>
    </row>
    <row r="131" spans="1:10" ht="23.25" customHeight="1" thickBot="1">
      <c r="A131" s="286" t="s">
        <v>284</v>
      </c>
      <c r="B131" s="309">
        <v>0.0068463623</v>
      </c>
      <c r="C131" s="309">
        <v>0.010413399</v>
      </c>
      <c r="D131" s="309">
        <v>0.006618834621263563</v>
      </c>
      <c r="E131" s="305">
        <v>-0.47403101</v>
      </c>
      <c r="F131" s="306" t="s">
        <v>444</v>
      </c>
      <c r="G131" s="307" t="s">
        <v>396</v>
      </c>
      <c r="H131" s="306" t="s">
        <v>445</v>
      </c>
      <c r="I131" s="307" t="s">
        <v>446</v>
      </c>
      <c r="J131" s="306"/>
    </row>
    <row r="132" spans="1:10" ht="23.25" customHeight="1" thickBot="1">
      <c r="A132" s="286" t="s">
        <v>285</v>
      </c>
      <c r="B132" s="309">
        <v>-0.57344747</v>
      </c>
      <c r="C132" s="309">
        <v>-0.52810847</v>
      </c>
      <c r="D132" s="309">
        <v>-0.568973820285535</v>
      </c>
      <c r="E132" s="305">
        <v>-0.77849619</v>
      </c>
      <c r="F132" s="306" t="s">
        <v>447</v>
      </c>
      <c r="G132" s="307" t="s">
        <v>448</v>
      </c>
      <c r="H132" s="306" t="s">
        <v>449</v>
      </c>
      <c r="I132" s="307" t="s">
        <v>450</v>
      </c>
      <c r="J132" s="306"/>
    </row>
    <row r="133" spans="1:10" ht="23.25" customHeight="1" thickBot="1">
      <c r="A133" s="287" t="s">
        <v>286</v>
      </c>
      <c r="B133" s="311">
        <v>-0.18573042</v>
      </c>
      <c r="C133" s="311">
        <v>-0.18094285</v>
      </c>
      <c r="D133" s="311">
        <v>-0.18439659727027846</v>
      </c>
      <c r="E133" s="322">
        <v>-1.1840918</v>
      </c>
      <c r="F133" s="323" t="s">
        <v>451</v>
      </c>
      <c r="G133" s="324" t="s">
        <v>452</v>
      </c>
      <c r="H133" s="323" t="s">
        <v>453</v>
      </c>
      <c r="I133" s="324" t="s">
        <v>454</v>
      </c>
      <c r="J133" s="323"/>
    </row>
    <row r="134" spans="1:10" ht="10.5" customHeight="1" thickBot="1">
      <c r="A134" s="288" t="s">
        <v>287</v>
      </c>
      <c r="B134" s="326"/>
      <c r="C134" s="327"/>
      <c r="D134" s="326"/>
      <c r="E134" s="327"/>
      <c r="F134" s="318"/>
      <c r="G134" s="328"/>
      <c r="H134" s="318"/>
      <c r="I134" s="328"/>
      <c r="J134" s="318"/>
    </row>
    <row r="135" spans="1:10" ht="24.75" customHeight="1" thickBot="1">
      <c r="A135" s="286" t="s">
        <v>288</v>
      </c>
      <c r="B135" s="329">
        <v>0.16566720324399506</v>
      </c>
      <c r="C135" s="309">
        <v>0.1581136140582617</v>
      </c>
      <c r="D135" s="309">
        <v>0.1684166002149174</v>
      </c>
      <c r="E135" s="305">
        <v>0.10879061</v>
      </c>
      <c r="F135" s="306" t="s">
        <v>455</v>
      </c>
      <c r="G135" s="307" t="s">
        <v>456</v>
      </c>
      <c r="H135" s="306" t="s">
        <v>457</v>
      </c>
      <c r="I135" s="307" t="s">
        <v>458</v>
      </c>
      <c r="J135" s="306">
        <v>0</v>
      </c>
    </row>
    <row r="136" spans="1:13" ht="24.75" customHeight="1" thickBot="1">
      <c r="A136" s="286" t="s">
        <v>289</v>
      </c>
      <c r="B136" s="329">
        <v>0.15463431987610188</v>
      </c>
      <c r="C136" s="309">
        <v>0.14559855737539248</v>
      </c>
      <c r="D136" s="309">
        <v>0.15468872388856567</v>
      </c>
      <c r="E136" s="309">
        <v>0.10409972</v>
      </c>
      <c r="F136" s="306" t="s">
        <v>459</v>
      </c>
      <c r="G136" s="306" t="s">
        <v>460</v>
      </c>
      <c r="H136" s="306" t="s">
        <v>457</v>
      </c>
      <c r="I136" s="306" t="s">
        <v>461</v>
      </c>
      <c r="J136" s="306"/>
      <c r="L136" s="330"/>
      <c r="M136" s="330"/>
    </row>
    <row r="137" spans="1:10" ht="24.75" customHeight="1" thickBot="1">
      <c r="A137" s="286" t="s">
        <v>290</v>
      </c>
      <c r="B137" s="329">
        <v>0.9334033427363911</v>
      </c>
      <c r="C137" s="309">
        <v>0.920847696679425</v>
      </c>
      <c r="D137" s="309">
        <v>0.9307403609701327</v>
      </c>
      <c r="E137" s="309">
        <v>0.72809829</v>
      </c>
      <c r="F137" s="306" t="s">
        <v>462</v>
      </c>
      <c r="G137" s="306" t="s">
        <v>463</v>
      </c>
      <c r="H137" s="306" t="s">
        <v>464</v>
      </c>
      <c r="I137" s="306" t="s">
        <v>465</v>
      </c>
      <c r="J137" s="331"/>
    </row>
    <row r="138" spans="1:10" ht="24.75" customHeight="1" thickBot="1">
      <c r="A138" s="286" t="s">
        <v>291</v>
      </c>
      <c r="B138" s="329">
        <v>0.09654393753144148</v>
      </c>
      <c r="C138" s="309">
        <v>0.09443615580527609</v>
      </c>
      <c r="D138" s="309">
        <v>0.0965439370828538</v>
      </c>
      <c r="E138" s="309">
        <v>0.066807412</v>
      </c>
      <c r="F138" s="306" t="s">
        <v>466</v>
      </c>
      <c r="G138" s="306" t="s">
        <v>467</v>
      </c>
      <c r="H138" s="306" t="s">
        <v>468</v>
      </c>
      <c r="I138" s="306" t="s">
        <v>469</v>
      </c>
      <c r="J138" s="331"/>
    </row>
    <row r="139" spans="1:10" ht="24.75" customHeight="1" thickBot="1">
      <c r="A139" s="287" t="s">
        <v>292</v>
      </c>
      <c r="B139" s="329">
        <v>0.5171041807461295</v>
      </c>
      <c r="C139" s="311">
        <v>0.49403471342131783</v>
      </c>
      <c r="D139" s="309">
        <v>0.49442534912900027</v>
      </c>
      <c r="E139" s="309">
        <v>0.2646424</v>
      </c>
      <c r="F139" s="306" t="s">
        <v>470</v>
      </c>
      <c r="G139" s="306" t="s">
        <v>471</v>
      </c>
      <c r="H139" s="306" t="s">
        <v>472</v>
      </c>
      <c r="I139" s="306" t="s">
        <v>473</v>
      </c>
      <c r="J139" s="332"/>
    </row>
    <row r="140" spans="1:9" ht="94.5" customHeight="1">
      <c r="A140" s="344" t="s">
        <v>294</v>
      </c>
      <c r="B140" s="344"/>
      <c r="C140" s="344"/>
      <c r="D140" s="344"/>
      <c r="E140" s="344"/>
      <c r="F140" s="344"/>
      <c r="G140" s="344"/>
      <c r="H140" s="344"/>
      <c r="I140" s="344"/>
    </row>
    <row r="141" spans="1:9" ht="12.75">
      <c r="A141" s="345"/>
      <c r="B141" s="345"/>
      <c r="C141" s="345"/>
      <c r="D141" s="345"/>
      <c r="E141" s="345"/>
      <c r="F141" s="345"/>
      <c r="G141" s="345"/>
      <c r="H141" s="345"/>
      <c r="I141" s="345"/>
    </row>
  </sheetData>
  <sheetProtection/>
  <mergeCells count="7">
    <mergeCell ref="A98:J98"/>
    <mergeCell ref="A140:I140"/>
    <mergeCell ref="A141:I141"/>
    <mergeCell ref="A1:H1"/>
    <mergeCell ref="A52:J52"/>
    <mergeCell ref="A80:G80"/>
    <mergeCell ref="A96:I96"/>
  </mergeCells>
  <printOptions/>
  <pageMargins left="0.75" right="0.75" top="1" bottom="1" header="0.5" footer="0.5"/>
  <pageSetup horizontalDpi="600" verticalDpi="600" orientation="portrait" paperSize="9" scale="68" r:id="rId1"/>
  <rowBreaks count="2" manualBreakCount="2">
    <brk id="52" max="9" man="1"/>
    <brk id="97" max="9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84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4.25"/>
  <cols>
    <col min="1" max="1" width="37.625" style="196" customWidth="1"/>
    <col min="2" max="3" width="8.125" style="196" customWidth="1"/>
    <col min="4" max="4" width="6.625" style="196" customWidth="1"/>
    <col min="5" max="5" width="6.875" style="266" customWidth="1"/>
    <col min="6" max="8" width="5.375" style="196" customWidth="1"/>
    <col min="9" max="9" width="9.875" style="196" bestFit="1" customWidth="1"/>
    <col min="10" max="16384" width="9.00390625" style="196" customWidth="1"/>
  </cols>
  <sheetData>
    <row r="1" spans="1:8" s="193" customFormat="1" ht="31.5" customHeight="1" thickBot="1">
      <c r="A1" s="190" t="s">
        <v>116</v>
      </c>
      <c r="B1" s="191"/>
      <c r="C1" s="191"/>
      <c r="D1" s="191"/>
      <c r="E1" s="191"/>
      <c r="F1" s="192"/>
      <c r="G1" s="192"/>
      <c r="H1" s="192"/>
    </row>
    <row r="2" spans="1:8" ht="9" customHeight="1">
      <c r="A2" s="194"/>
      <c r="B2" s="189"/>
      <c r="C2" s="189"/>
      <c r="D2" s="189"/>
      <c r="E2" s="189"/>
      <c r="F2" s="195"/>
      <c r="G2" s="195"/>
      <c r="H2" s="195"/>
    </row>
    <row r="3" spans="1:8" ht="45">
      <c r="A3" s="197"/>
      <c r="B3" s="198" t="s">
        <v>300</v>
      </c>
      <c r="C3" s="199" t="s">
        <v>301</v>
      </c>
      <c r="D3" s="198" t="s">
        <v>3</v>
      </c>
      <c r="E3" s="200" t="s">
        <v>117</v>
      </c>
      <c r="F3" s="201"/>
      <c r="G3" s="201"/>
      <c r="H3" s="201"/>
    </row>
    <row r="4" spans="1:8" ht="9" customHeight="1" thickBot="1">
      <c r="A4" s="202"/>
      <c r="B4" s="203"/>
      <c r="C4" s="203"/>
      <c r="D4" s="203"/>
      <c r="E4" s="203"/>
      <c r="F4" s="204"/>
      <c r="G4" s="204"/>
      <c r="H4" s="204"/>
    </row>
    <row r="5" spans="1:8" ht="12" customHeight="1" thickBot="1">
      <c r="A5" s="205" t="s">
        <v>118</v>
      </c>
      <c r="B5" s="206">
        <v>129113.16</v>
      </c>
      <c r="C5" s="206">
        <v>124740.905</v>
      </c>
      <c r="D5" s="207">
        <v>0.0350506916716693</v>
      </c>
      <c r="E5" s="208">
        <v>0.08259217371722313</v>
      </c>
      <c r="F5" s="209"/>
      <c r="G5" s="210"/>
      <c r="H5" s="210"/>
    </row>
    <row r="6" spans="1:8" ht="12" customHeight="1" thickBot="1">
      <c r="A6" s="211" t="s">
        <v>119</v>
      </c>
      <c r="B6" s="212">
        <v>0.025255553339</v>
      </c>
      <c r="C6" s="212">
        <v>0.024838248971626245</v>
      </c>
      <c r="D6" s="111">
        <v>0.0004173043673737567</v>
      </c>
      <c r="E6" s="213"/>
      <c r="F6" s="214"/>
      <c r="G6" s="215"/>
      <c r="H6" s="214"/>
    </row>
    <row r="7" spans="1:8" ht="12" customHeight="1" thickBot="1">
      <c r="A7" s="216" t="s">
        <v>120</v>
      </c>
      <c r="B7" s="217">
        <v>0.126672136</v>
      </c>
      <c r="C7" s="217">
        <v>0.12021696711450605</v>
      </c>
      <c r="D7" s="112">
        <v>0.006455168885493939</v>
      </c>
      <c r="E7" s="218"/>
      <c r="F7" s="214"/>
      <c r="G7" s="214"/>
      <c r="H7" s="214"/>
    </row>
    <row r="8" spans="1:8" ht="10.5" customHeight="1">
      <c r="A8" s="347"/>
      <c r="B8" s="347"/>
      <c r="C8" s="347"/>
      <c r="D8" s="347"/>
      <c r="E8" s="347"/>
      <c r="F8" s="348"/>
      <c r="G8" s="348"/>
      <c r="H8" s="348"/>
    </row>
    <row r="9" spans="1:8" s="193" customFormat="1" ht="21" customHeight="1" thickBot="1">
      <c r="A9" s="190" t="s">
        <v>121</v>
      </c>
      <c r="B9" s="191"/>
      <c r="C9" s="191"/>
      <c r="D9" s="191"/>
      <c r="E9" s="191"/>
      <c r="F9" s="191"/>
      <c r="G9" s="191"/>
      <c r="H9" s="191"/>
    </row>
    <row r="10" spans="1:8" ht="7.5" customHeight="1">
      <c r="A10" s="194"/>
      <c r="B10" s="189"/>
      <c r="C10" s="189"/>
      <c r="D10" s="189"/>
      <c r="E10" s="189"/>
      <c r="F10" s="189"/>
      <c r="G10" s="189"/>
      <c r="H10" s="195"/>
    </row>
    <row r="11" spans="1:8" ht="45">
      <c r="A11" s="219"/>
      <c r="B11" s="220" t="s">
        <v>302</v>
      </c>
      <c r="C11" s="220" t="s">
        <v>303</v>
      </c>
      <c r="D11" s="220" t="s">
        <v>3</v>
      </c>
      <c r="E11" s="200" t="s">
        <v>117</v>
      </c>
      <c r="F11" s="220" t="s">
        <v>122</v>
      </c>
      <c r="G11" s="220" t="s">
        <v>304</v>
      </c>
      <c r="H11" s="201" t="s">
        <v>305</v>
      </c>
    </row>
    <row r="12" spans="1:8" ht="7.5" customHeight="1" thickBot="1">
      <c r="A12" s="221"/>
      <c r="B12" s="203"/>
      <c r="C12" s="203"/>
      <c r="D12" s="203"/>
      <c r="E12" s="203"/>
      <c r="F12" s="203"/>
      <c r="G12" s="203"/>
      <c r="H12" s="203"/>
    </row>
    <row r="13" spans="1:20" ht="12" customHeight="1" thickBot="1">
      <c r="A13" s="222" t="s">
        <v>15</v>
      </c>
      <c r="B13" s="206">
        <v>1563261.43494</v>
      </c>
      <c r="C13" s="206">
        <v>1529039.1970000002</v>
      </c>
      <c r="D13" s="207">
        <v>0.022381530837891184</v>
      </c>
      <c r="E13" s="223">
        <v>1</v>
      </c>
      <c r="F13" s="207">
        <v>0.6059808886901625</v>
      </c>
      <c r="G13" s="206">
        <v>1620.4825143617434</v>
      </c>
      <c r="H13" s="206">
        <v>1700.3858915589615</v>
      </c>
      <c r="I13" s="334"/>
      <c r="J13" s="334"/>
      <c r="K13" s="334"/>
      <c r="L13" s="334"/>
      <c r="M13" s="334"/>
      <c r="N13" s="334"/>
      <c r="O13" s="334"/>
      <c r="P13" s="334"/>
      <c r="Q13" s="333"/>
      <c r="R13" s="333"/>
      <c r="S13" s="333"/>
      <c r="T13" s="333"/>
    </row>
    <row r="14" spans="1:8" ht="12" customHeight="1" thickBot="1">
      <c r="A14" s="224" t="s">
        <v>123</v>
      </c>
      <c r="B14" s="225">
        <v>854577.8667199999</v>
      </c>
      <c r="C14" s="225">
        <v>808595.305</v>
      </c>
      <c r="D14" s="212">
        <v>0.056867213345988876</v>
      </c>
      <c r="E14" s="226">
        <v>0.5466634355710308</v>
      </c>
      <c r="F14" s="212">
        <v>0.5271232937484848</v>
      </c>
      <c r="G14" s="225">
        <v>1279.6568232738741</v>
      </c>
      <c r="H14" s="225">
        <v>1341.639301458263</v>
      </c>
    </row>
    <row r="15" spans="1:8" ht="12" customHeight="1" thickBot="1">
      <c r="A15" s="224" t="s">
        <v>124</v>
      </c>
      <c r="B15" s="225">
        <v>427270.93642999994</v>
      </c>
      <c r="C15" s="225">
        <v>403966.63100000005</v>
      </c>
      <c r="D15" s="212">
        <v>0.05768868921750103</v>
      </c>
      <c r="E15" s="226">
        <v>0.2733202053605315</v>
      </c>
      <c r="F15" s="212">
        <v>0.7294840484219639</v>
      </c>
      <c r="G15" s="225">
        <v>2107.264942048397</v>
      </c>
      <c r="H15" s="225">
        <v>2021.6227941332281</v>
      </c>
    </row>
    <row r="16" spans="1:10" ht="12" customHeight="1" thickBot="1">
      <c r="A16" s="224" t="s">
        <v>125</v>
      </c>
      <c r="B16" s="225">
        <v>266429.61872</v>
      </c>
      <c r="C16" s="225">
        <v>261626.965</v>
      </c>
      <c r="D16" s="212">
        <v>0.01835687586713397</v>
      </c>
      <c r="E16" s="226">
        <v>0.1704319013858523</v>
      </c>
      <c r="F16" s="212">
        <v>0.39289181744470275</v>
      </c>
      <c r="G16" s="225">
        <v>978.9688418962282</v>
      </c>
      <c r="H16" s="225">
        <v>1005.7102388954712</v>
      </c>
      <c r="I16" s="334"/>
      <c r="J16" s="334"/>
    </row>
    <row r="17" spans="1:8" ht="12" customHeight="1" thickBot="1">
      <c r="A17" s="224" t="s">
        <v>126</v>
      </c>
      <c r="B17" s="225">
        <v>120488.07438</v>
      </c>
      <c r="C17" s="225">
        <v>107184.08399999999</v>
      </c>
      <c r="D17" s="212">
        <v>0.12412281640621203</v>
      </c>
      <c r="E17" s="226">
        <v>0.07707480763422306</v>
      </c>
      <c r="F17" s="212">
        <v>0.5620156148934216</v>
      </c>
      <c r="G17" s="225">
        <v>1461.504210061402</v>
      </c>
      <c r="H17" s="225">
        <v>1597.3657099830125</v>
      </c>
    </row>
    <row r="18" spans="1:8" ht="12" customHeight="1" thickBot="1">
      <c r="A18" s="227" t="s">
        <v>127</v>
      </c>
      <c r="B18" s="225">
        <v>40389.23719</v>
      </c>
      <c r="C18" s="225">
        <v>35817.625</v>
      </c>
      <c r="D18" s="212">
        <v>0.127635827054418</v>
      </c>
      <c r="E18" s="226">
        <v>0.02583652119042404</v>
      </c>
      <c r="F18" s="212">
        <v>0.48094505495660744</v>
      </c>
      <c r="G18" s="225">
        <v>1218.0467116334853</v>
      </c>
      <c r="H18" s="225">
        <v>1417.3553687883996</v>
      </c>
    </row>
    <row r="19" spans="1:8" ht="12" customHeight="1" thickBot="1">
      <c r="A19" s="224" t="s">
        <v>128</v>
      </c>
      <c r="B19" s="225">
        <v>708683.56822</v>
      </c>
      <c r="C19" s="225">
        <v>720443.892</v>
      </c>
      <c r="D19" s="212">
        <v>-0.01632371918283959</v>
      </c>
      <c r="E19" s="226">
        <v>0.4533365644289691</v>
      </c>
      <c r="F19" s="212">
        <v>0.7416365742049207</v>
      </c>
      <c r="G19" s="225">
        <v>2311.0527731729508</v>
      </c>
      <c r="H19" s="225">
        <v>2361.7869860723586</v>
      </c>
    </row>
    <row r="20" spans="1:8" ht="12" customHeight="1" thickBot="1">
      <c r="A20" s="224" t="s">
        <v>129</v>
      </c>
      <c r="B20" s="225">
        <v>202514.40903</v>
      </c>
      <c r="C20" s="225">
        <v>211348.744</v>
      </c>
      <c r="D20" s="212">
        <v>-0.041799798772402474</v>
      </c>
      <c r="E20" s="226">
        <v>0.12954609159009464</v>
      </c>
      <c r="F20" s="212">
        <v>0.7549536132875927</v>
      </c>
      <c r="G20" s="225">
        <v>2418.931509825099</v>
      </c>
      <c r="H20" s="225">
        <v>2448.81183704841</v>
      </c>
    </row>
    <row r="21" spans="1:8" ht="12" customHeight="1" thickBot="1">
      <c r="A21" s="224" t="s">
        <v>130</v>
      </c>
      <c r="B21" s="225">
        <v>183621.10044</v>
      </c>
      <c r="C21" s="225">
        <v>190612.976</v>
      </c>
      <c r="D21" s="212">
        <v>-0.03668100517983619</v>
      </c>
      <c r="E21" s="226">
        <v>0.11746026373832194</v>
      </c>
      <c r="F21" s="212">
        <v>0.7638393899933651</v>
      </c>
      <c r="G21" s="225">
        <v>2411.1307689547953</v>
      </c>
      <c r="H21" s="225">
        <v>2388.9259607524464</v>
      </c>
    </row>
    <row r="22" spans="1:8" ht="12" customHeight="1" thickBot="1">
      <c r="A22" s="224" t="s">
        <v>131</v>
      </c>
      <c r="B22" s="228">
        <v>184183.7974899999</v>
      </c>
      <c r="C22" s="228">
        <v>183957.122</v>
      </c>
      <c r="D22" s="229">
        <v>0.0012322191581140007</v>
      </c>
      <c r="E22" s="230">
        <v>0.11782021443973581</v>
      </c>
      <c r="F22" s="212">
        <v>0.8069032379358396</v>
      </c>
      <c r="G22" s="228">
        <v>2917.2200981328165</v>
      </c>
      <c r="H22" s="228">
        <v>3039.038298697624</v>
      </c>
    </row>
    <row r="23" spans="1:8" ht="12" customHeight="1" thickBot="1">
      <c r="A23" s="231" t="s">
        <v>132</v>
      </c>
      <c r="B23" s="232">
        <v>138364.26126000003</v>
      </c>
      <c r="C23" s="232">
        <v>134525.05</v>
      </c>
      <c r="D23" s="233">
        <v>0.02853900637836637</v>
      </c>
      <c r="E23" s="234">
        <v>0.08850999466081667</v>
      </c>
      <c r="F23" s="217">
        <v>0.66466684483782</v>
      </c>
      <c r="G23" s="232">
        <v>2034.708814304174</v>
      </c>
      <c r="H23" s="232">
        <v>2058.6982403847483</v>
      </c>
    </row>
    <row r="24" spans="1:8" ht="60.75" customHeight="1">
      <c r="A24" s="347" t="s">
        <v>133</v>
      </c>
      <c r="B24" s="347"/>
      <c r="C24" s="347"/>
      <c r="D24" s="347"/>
      <c r="E24" s="347"/>
      <c r="F24" s="347"/>
      <c r="G24" s="347"/>
      <c r="H24" s="347"/>
    </row>
    <row r="25" spans="1:8" s="193" customFormat="1" ht="20.25" customHeight="1" thickBot="1">
      <c r="A25" s="190" t="s">
        <v>134</v>
      </c>
      <c r="B25" s="191"/>
      <c r="C25" s="191"/>
      <c r="D25" s="191"/>
      <c r="E25" s="191"/>
      <c r="F25" s="192"/>
      <c r="G25" s="192"/>
      <c r="H25" s="192"/>
    </row>
    <row r="26" spans="1:8" ht="7.5" customHeight="1">
      <c r="A26" s="194"/>
      <c r="B26" s="189"/>
      <c r="C26" s="189"/>
      <c r="D26" s="189"/>
      <c r="E26" s="189"/>
      <c r="F26" s="235"/>
      <c r="G26" s="235"/>
      <c r="H26" s="235"/>
    </row>
    <row r="27" spans="1:8" ht="45" customHeight="1" thickBot="1">
      <c r="A27" s="219"/>
      <c r="B27" s="198" t="s">
        <v>306</v>
      </c>
      <c r="C27" s="236" t="s">
        <v>301</v>
      </c>
      <c r="D27" s="198" t="s">
        <v>3</v>
      </c>
      <c r="E27" s="200" t="s">
        <v>117</v>
      </c>
      <c r="F27" s="235"/>
      <c r="G27" s="235"/>
      <c r="H27" s="235"/>
    </row>
    <row r="28" spans="1:8" ht="7.5" customHeight="1" thickBot="1">
      <c r="A28" s="221"/>
      <c r="B28" s="237"/>
      <c r="C28" s="238"/>
      <c r="D28" s="237"/>
      <c r="E28" s="238"/>
      <c r="F28" s="235"/>
      <c r="G28" s="235"/>
      <c r="H28" s="235"/>
    </row>
    <row r="29" spans="1:8" ht="12" customHeight="1" thickBot="1">
      <c r="A29" s="205" t="s">
        <v>15</v>
      </c>
      <c r="B29" s="206">
        <v>231893.63867999997</v>
      </c>
      <c r="C29" s="206">
        <v>224837.342</v>
      </c>
      <c r="D29" s="207">
        <v>0.03138400684348941</v>
      </c>
      <c r="E29" s="223">
        <v>0.14833964012481402</v>
      </c>
      <c r="F29" s="235"/>
      <c r="G29" s="235"/>
      <c r="H29" s="235"/>
    </row>
    <row r="30" spans="1:8" ht="12" customHeight="1" thickBot="1">
      <c r="A30" s="211" t="s">
        <v>135</v>
      </c>
      <c r="B30" s="225">
        <v>14430.037639999999</v>
      </c>
      <c r="C30" s="225">
        <v>14020.520999999999</v>
      </c>
      <c r="D30" s="212">
        <v>0.02920837535209997</v>
      </c>
      <c r="E30" s="226">
        <v>0.01688557380427448</v>
      </c>
      <c r="F30" s="235"/>
      <c r="G30" s="235"/>
      <c r="H30" s="235"/>
    </row>
    <row r="31" spans="1:8" ht="12" customHeight="1" thickBot="1">
      <c r="A31" s="216" t="s">
        <v>136</v>
      </c>
      <c r="B31" s="239">
        <v>217463.60103999998</v>
      </c>
      <c r="C31" s="239">
        <v>210816.821</v>
      </c>
      <c r="D31" s="217">
        <v>0.03152869874648179</v>
      </c>
      <c r="E31" s="240">
        <v>0.3068557121850633</v>
      </c>
      <c r="F31" s="235"/>
      <c r="G31" s="271"/>
      <c r="H31" s="235"/>
    </row>
    <row r="32" spans="1:8" ht="22.5" customHeight="1">
      <c r="A32" s="241"/>
      <c r="B32" s="241"/>
      <c r="C32" s="241"/>
      <c r="D32" s="241"/>
      <c r="E32" s="241"/>
      <c r="F32" s="235"/>
      <c r="G32" s="235"/>
      <c r="H32" s="235"/>
    </row>
    <row r="33" spans="1:8" s="193" customFormat="1" ht="26.25" customHeight="1" thickBot="1">
      <c r="A33" s="190" t="s">
        <v>137</v>
      </c>
      <c r="B33" s="191"/>
      <c r="C33" s="191"/>
      <c r="D33" s="191"/>
      <c r="E33" s="191"/>
      <c r="F33" s="191"/>
      <c r="G33" s="191"/>
      <c r="H33" s="191"/>
    </row>
    <row r="34" spans="1:8" ht="7.5" customHeight="1">
      <c r="A34" s="194"/>
      <c r="B34" s="189"/>
      <c r="C34" s="189"/>
      <c r="D34" s="189"/>
      <c r="E34" s="189"/>
      <c r="F34" s="189"/>
      <c r="G34" s="189"/>
      <c r="H34" s="195"/>
    </row>
    <row r="35" spans="1:8" ht="45" customHeight="1" thickBot="1">
      <c r="A35" s="242"/>
      <c r="B35" s="198" t="s">
        <v>306</v>
      </c>
      <c r="C35" s="236" t="s">
        <v>301</v>
      </c>
      <c r="D35" s="198" t="s">
        <v>3</v>
      </c>
      <c r="E35" s="200" t="s">
        <v>117</v>
      </c>
      <c r="F35" s="198" t="s">
        <v>0</v>
      </c>
      <c r="G35" s="220" t="s">
        <v>304</v>
      </c>
      <c r="H35" s="201" t="s">
        <v>305</v>
      </c>
    </row>
    <row r="36" spans="1:8" ht="7.5" customHeight="1" thickBot="1">
      <c r="A36" s="243"/>
      <c r="B36" s="237"/>
      <c r="C36" s="238"/>
      <c r="D36" s="237"/>
      <c r="E36" s="238"/>
      <c r="F36" s="237"/>
      <c r="G36" s="237"/>
      <c r="H36" s="237"/>
    </row>
    <row r="37" spans="1:8" ht="12" customHeight="1" thickBot="1">
      <c r="A37" s="222" t="s">
        <v>15</v>
      </c>
      <c r="B37" s="206">
        <v>909534.96495</v>
      </c>
      <c r="C37" s="206">
        <v>861952.217</v>
      </c>
      <c r="D37" s="207">
        <v>0.055203463732143465</v>
      </c>
      <c r="E37" s="223">
        <v>0.581818846560946</v>
      </c>
      <c r="F37" s="207">
        <v>0.6730584043612363</v>
      </c>
      <c r="G37" s="206">
        <v>1918.633792324034</v>
      </c>
      <c r="H37" s="206">
        <v>1711.695415025296</v>
      </c>
    </row>
    <row r="38" spans="1:8" ht="12" customHeight="1" thickBot="1">
      <c r="A38" s="224" t="s">
        <v>123</v>
      </c>
      <c r="B38" s="225">
        <v>552909.8934000001</v>
      </c>
      <c r="C38" s="225">
        <v>522705.535</v>
      </c>
      <c r="D38" s="212">
        <v>0.05778465383956588</v>
      </c>
      <c r="E38" s="226">
        <v>0.6469976756151578</v>
      </c>
      <c r="F38" s="212">
        <v>0.6048445129204457</v>
      </c>
      <c r="G38" s="225">
        <v>1789.3267732089162</v>
      </c>
      <c r="H38" s="225">
        <v>1601.0871729885725</v>
      </c>
    </row>
    <row r="39" spans="1:8" ht="12" customHeight="1" thickBot="1">
      <c r="A39" s="224" t="s">
        <v>124</v>
      </c>
      <c r="B39" s="225">
        <v>410979.967382299</v>
      </c>
      <c r="C39" s="225">
        <v>390671.089</v>
      </c>
      <c r="D39" s="212">
        <v>0.05198459510859532</v>
      </c>
      <c r="E39" s="226">
        <v>0.96187204029411</v>
      </c>
      <c r="F39" s="212">
        <v>0.6706647654688371</v>
      </c>
      <c r="G39" s="225">
        <v>2254.6641720945777</v>
      </c>
      <c r="H39" s="225">
        <v>1881.3530389558434</v>
      </c>
    </row>
    <row r="40" spans="1:8" ht="12" customHeight="1" thickBot="1">
      <c r="A40" s="224" t="s">
        <v>125</v>
      </c>
      <c r="B40" s="225">
        <v>92105.92826</v>
      </c>
      <c r="C40" s="225">
        <v>87443.005</v>
      </c>
      <c r="D40" s="212">
        <v>0.053325286110649905</v>
      </c>
      <c r="E40" s="226">
        <v>0.3457045380408597</v>
      </c>
      <c r="F40" s="212">
        <v>0.7058197485593098</v>
      </c>
      <c r="G40" s="225">
        <v>1770.5241480325503</v>
      </c>
      <c r="H40" s="225">
        <v>1904.3708929081367</v>
      </c>
    </row>
    <row r="41" spans="1:8" ht="12" customHeight="1" thickBot="1">
      <c r="A41" s="224" t="s">
        <v>126</v>
      </c>
      <c r="B41" s="225">
        <v>32390.89094803158</v>
      </c>
      <c r="C41" s="225">
        <v>26179.175</v>
      </c>
      <c r="D41" s="212">
        <v>0.2372769939477306</v>
      </c>
      <c r="E41" s="226">
        <v>0.26883067983870274</v>
      </c>
      <c r="F41" s="212">
        <v>0.630438921577263</v>
      </c>
      <c r="G41" s="225">
        <v>1821.2803954795143</v>
      </c>
      <c r="H41" s="225">
        <v>2059.847693343738</v>
      </c>
    </row>
    <row r="42" spans="1:16" ht="12" customHeight="1" thickBot="1">
      <c r="A42" s="227" t="s">
        <v>132</v>
      </c>
      <c r="B42" s="225">
        <v>17433.106809669414</v>
      </c>
      <c r="C42" s="225">
        <v>18412.266</v>
      </c>
      <c r="D42" s="212">
        <v>-0.053179722166222576</v>
      </c>
      <c r="E42" s="226">
        <v>0.4316275330395616</v>
      </c>
      <c r="F42" s="212">
        <v>0.8017724607331552</v>
      </c>
      <c r="G42" s="225">
        <v>3962.228840958346</v>
      </c>
      <c r="H42" s="225">
        <v>4363.2361872586025</v>
      </c>
      <c r="I42" s="334"/>
      <c r="J42" s="334"/>
      <c r="K42" s="334"/>
      <c r="L42" s="334"/>
      <c r="M42" s="334"/>
      <c r="N42" s="334"/>
      <c r="O42" s="334"/>
      <c r="P42" s="334"/>
    </row>
    <row r="43" spans="1:8" ht="12" customHeight="1" thickBot="1">
      <c r="A43" s="224" t="s">
        <v>128</v>
      </c>
      <c r="B43" s="225">
        <v>356625.07155</v>
      </c>
      <c r="C43" s="225">
        <v>339246.68200000003</v>
      </c>
      <c r="D43" s="212">
        <v>0.05122640978401649</v>
      </c>
      <c r="E43" s="226">
        <v>0.5032218715691897</v>
      </c>
      <c r="F43" s="212">
        <v>0.7610330512108944</v>
      </c>
      <c r="G43" s="225">
        <v>2409.653645005918</v>
      </c>
      <c r="H43" s="225">
        <v>2230.5188157444823</v>
      </c>
    </row>
    <row r="44" spans="1:8" ht="12" customHeight="1" thickBot="1">
      <c r="A44" s="224" t="s">
        <v>129</v>
      </c>
      <c r="B44" s="225">
        <v>115790.88205999999</v>
      </c>
      <c r="C44" s="225">
        <v>110018.262</v>
      </c>
      <c r="D44" s="212">
        <v>0.05246965326538233</v>
      </c>
      <c r="E44" s="226">
        <v>0.5717661405655683</v>
      </c>
      <c r="F44" s="212">
        <v>0.7808331142442634</v>
      </c>
      <c r="G44" s="225">
        <v>2753.918241450334</v>
      </c>
      <c r="H44" s="225">
        <v>2535.9973559088844</v>
      </c>
    </row>
    <row r="45" spans="1:11" ht="12" customHeight="1" thickBot="1">
      <c r="A45" s="224" t="s">
        <v>130</v>
      </c>
      <c r="B45" s="225">
        <v>148167.92417</v>
      </c>
      <c r="C45" s="225">
        <v>133672.452</v>
      </c>
      <c r="D45" s="212">
        <v>0.10844023546452197</v>
      </c>
      <c r="E45" s="226">
        <v>0.8069221010818162</v>
      </c>
      <c r="F45" s="212">
        <v>0.7665690230611807</v>
      </c>
      <c r="G45" s="225">
        <v>2401.2521760904365</v>
      </c>
      <c r="H45" s="225">
        <v>2341.486504952444</v>
      </c>
      <c r="J45" s="334"/>
      <c r="K45" s="334"/>
    </row>
    <row r="46" spans="1:8" ht="12" customHeight="1" thickBot="1">
      <c r="A46" s="224" t="s">
        <v>131</v>
      </c>
      <c r="B46" s="225">
        <v>51443.35830000001</v>
      </c>
      <c r="C46" s="225">
        <v>60024.511</v>
      </c>
      <c r="D46" s="212">
        <v>-0.14296080979318582</v>
      </c>
      <c r="E46" s="230">
        <v>0.2793044719516823</v>
      </c>
      <c r="F46" s="212">
        <v>0.8542779210431135</v>
      </c>
      <c r="G46" s="225">
        <v>3112.450197022269</v>
      </c>
      <c r="H46" s="225">
        <v>2432.057934515737</v>
      </c>
    </row>
    <row r="47" spans="1:8" ht="12" customHeight="1" thickBot="1">
      <c r="A47" s="231" t="s">
        <v>132</v>
      </c>
      <c r="B47" s="239">
        <v>41222.90702</v>
      </c>
      <c r="C47" s="239">
        <v>35531.45700000005</v>
      </c>
      <c r="D47" s="217">
        <v>0.16018059771655113</v>
      </c>
      <c r="E47" s="234">
        <v>0.2979303083369058</v>
      </c>
      <c r="F47" s="217">
        <v>0.7012180200192004</v>
      </c>
      <c r="G47" s="239">
        <v>2543.0847190918566</v>
      </c>
      <c r="H47" s="239">
        <v>2750.7915359536737</v>
      </c>
    </row>
    <row r="48" spans="1:10" ht="63" customHeight="1">
      <c r="A48" s="347" t="s">
        <v>133</v>
      </c>
      <c r="B48" s="347"/>
      <c r="C48" s="347"/>
      <c r="D48" s="347"/>
      <c r="E48" s="347"/>
      <c r="F48" s="347"/>
      <c r="G48" s="347"/>
      <c r="H48" s="347"/>
      <c r="J48" s="334"/>
    </row>
    <row r="49" spans="1:8" s="193" customFormat="1" ht="31.5" customHeight="1" thickBot="1">
      <c r="A49" s="190" t="s">
        <v>138</v>
      </c>
      <c r="B49" s="191"/>
      <c r="C49" s="191"/>
      <c r="D49" s="192"/>
      <c r="E49" s="192"/>
      <c r="F49" s="192"/>
      <c r="G49" s="192"/>
      <c r="H49" s="192"/>
    </row>
    <row r="50" spans="1:8" ht="7.5" customHeight="1">
      <c r="A50" s="194"/>
      <c r="B50" s="189"/>
      <c r="C50" s="189"/>
      <c r="D50" s="195"/>
      <c r="E50" s="195"/>
      <c r="F50" s="195"/>
      <c r="G50" s="195"/>
      <c r="H50" s="195"/>
    </row>
    <row r="51" spans="1:8" ht="23.25" thickBot="1">
      <c r="A51" s="197"/>
      <c r="B51" s="198" t="s">
        <v>306</v>
      </c>
      <c r="C51" s="236" t="s">
        <v>301</v>
      </c>
      <c r="D51" s="195"/>
      <c r="E51" s="195"/>
      <c r="F51" s="195"/>
      <c r="G51" s="195"/>
      <c r="H51" s="195"/>
    </row>
    <row r="52" spans="1:8" ht="7.5" customHeight="1" thickBot="1">
      <c r="A52" s="202"/>
      <c r="B52" s="237"/>
      <c r="C52" s="238"/>
      <c r="D52" s="195"/>
      <c r="E52" s="195"/>
      <c r="F52" s="195"/>
      <c r="G52" s="195"/>
      <c r="H52" s="195"/>
    </row>
    <row r="53" spans="1:8" ht="12" customHeight="1" thickBot="1">
      <c r="A53" s="244" t="s">
        <v>15</v>
      </c>
      <c r="B53" s="207">
        <v>0.49934074803587</v>
      </c>
      <c r="C53" s="207">
        <v>0.47533296805679986</v>
      </c>
      <c r="D53" s="195"/>
      <c r="E53" s="195"/>
      <c r="F53" s="195"/>
      <c r="G53" s="195"/>
      <c r="H53" s="195"/>
    </row>
    <row r="54" spans="1:8" ht="12" customHeight="1" thickBot="1">
      <c r="A54" s="224" t="s">
        <v>139</v>
      </c>
      <c r="B54" s="212">
        <v>0.48986336846448764</v>
      </c>
      <c r="C54" s="212">
        <v>0.5028011821160625</v>
      </c>
      <c r="D54" s="195"/>
      <c r="E54" s="195"/>
      <c r="F54" s="195"/>
      <c r="G54" s="195"/>
      <c r="H54" s="195"/>
    </row>
    <row r="55" spans="1:8" ht="12" customHeight="1" thickBot="1">
      <c r="A55" s="224" t="s">
        <v>140</v>
      </c>
      <c r="B55" s="212">
        <v>0.7087413597764357</v>
      </c>
      <c r="C55" s="212">
        <v>0.6817084651085518</v>
      </c>
      <c r="D55" s="195"/>
      <c r="E55" s="195"/>
      <c r="F55" s="195"/>
      <c r="G55" s="195"/>
      <c r="H55" s="195"/>
    </row>
    <row r="56" spans="1:8" ht="12" customHeight="1" thickBot="1">
      <c r="A56" s="224" t="s">
        <v>141</v>
      </c>
      <c r="B56" s="212">
        <v>0.4067587749936707</v>
      </c>
      <c r="C56" s="212">
        <v>0.3090722670259882</v>
      </c>
      <c r="D56" s="195"/>
      <c r="E56" s="195"/>
      <c r="F56" s="195"/>
      <c r="G56" s="195"/>
      <c r="H56" s="195"/>
    </row>
    <row r="57" spans="1:8" ht="12" customHeight="1" thickBot="1">
      <c r="A57" s="231" t="s">
        <v>142</v>
      </c>
      <c r="B57" s="217">
        <v>0.34539036310291815</v>
      </c>
      <c r="C57" s="217">
        <v>0.3444632613798296</v>
      </c>
      <c r="D57" s="195"/>
      <c r="E57" s="195"/>
      <c r="F57" s="195"/>
      <c r="G57" s="195"/>
      <c r="H57" s="195"/>
    </row>
    <row r="58" spans="1:8" ht="13.5">
      <c r="A58" s="245"/>
      <c r="B58" s="246"/>
      <c r="C58" s="246"/>
      <c r="D58" s="246"/>
      <c r="E58" s="246"/>
      <c r="F58" s="246"/>
      <c r="G58" s="246"/>
      <c r="H58" s="246"/>
    </row>
    <row r="59" spans="1:5" s="193" customFormat="1" ht="31.5" customHeight="1" thickBot="1">
      <c r="A59" s="190" t="s">
        <v>143</v>
      </c>
      <c r="B59" s="191"/>
      <c r="C59" s="191"/>
      <c r="D59" s="191"/>
      <c r="E59" s="191"/>
    </row>
    <row r="60" spans="1:5" ht="7.5" customHeight="1">
      <c r="A60" s="194"/>
      <c r="B60" s="189"/>
      <c r="C60" s="189"/>
      <c r="D60" s="189"/>
      <c r="E60" s="189"/>
    </row>
    <row r="61" spans="1:5" ht="34.5" thickBot="1">
      <c r="A61" s="219"/>
      <c r="B61" s="198" t="s">
        <v>306</v>
      </c>
      <c r="C61" s="236" t="s">
        <v>301</v>
      </c>
      <c r="D61" s="198" t="s">
        <v>3</v>
      </c>
      <c r="E61" s="236" t="s">
        <v>144</v>
      </c>
    </row>
    <row r="62" spans="1:5" ht="7.5" customHeight="1" thickBot="1">
      <c r="A62" s="221"/>
      <c r="B62" s="237"/>
      <c r="C62" s="238"/>
      <c r="D62" s="237"/>
      <c r="E62" s="238"/>
    </row>
    <row r="63" spans="1:5" ht="12" customHeight="1" thickBot="1">
      <c r="A63" s="205" t="s">
        <v>15</v>
      </c>
      <c r="B63" s="247">
        <f>SUM(B64:B66)</f>
        <v>5112698.23408926</v>
      </c>
      <c r="C63" s="338">
        <f>SUM(C64:C66)</f>
        <v>4958250.35</v>
      </c>
      <c r="D63" s="207">
        <f>B63/C63-1</f>
        <v>0.03114967441877159</v>
      </c>
      <c r="E63" s="223">
        <f>B63/B$63</f>
        <v>1</v>
      </c>
    </row>
    <row r="64" spans="1:8" ht="12" customHeight="1" thickBot="1">
      <c r="A64" s="248" t="s">
        <v>135</v>
      </c>
      <c r="B64" s="268">
        <v>3052223.76649926</v>
      </c>
      <c r="C64" s="268">
        <v>2942432.83</v>
      </c>
      <c r="D64" s="212">
        <f>B64/C64-1</f>
        <v>0.03731297971524472</v>
      </c>
      <c r="E64" s="226">
        <f>B64/B$63</f>
        <v>0.5969888357870121</v>
      </c>
      <c r="G64" s="272"/>
      <c r="H64" s="269"/>
    </row>
    <row r="65" spans="1:8" ht="12" customHeight="1" thickBot="1">
      <c r="A65" s="248" t="s">
        <v>145</v>
      </c>
      <c r="B65" s="249">
        <v>1068849.42</v>
      </c>
      <c r="C65" s="339">
        <v>999060.98</v>
      </c>
      <c r="D65" s="229">
        <f>B65/C65-1</f>
        <v>0.06985403433532156</v>
      </c>
      <c r="E65" s="230">
        <f>B65/B$63</f>
        <v>0.20905779513317926</v>
      </c>
      <c r="F65" s="235"/>
      <c r="G65" s="235"/>
      <c r="H65" s="235"/>
    </row>
    <row r="66" spans="1:8" ht="12" customHeight="1" thickBot="1">
      <c r="A66" s="250" t="s">
        <v>136</v>
      </c>
      <c r="B66" s="251">
        <v>991625.0475899999</v>
      </c>
      <c r="C66" s="340">
        <v>1016756.54</v>
      </c>
      <c r="D66" s="233">
        <f>B66/C66-1</f>
        <v>-0.024717315720438005</v>
      </c>
      <c r="E66" s="234">
        <f>B66/B$63</f>
        <v>0.1939533690798086</v>
      </c>
      <c r="F66" s="235"/>
      <c r="G66" s="337"/>
      <c r="H66" s="235"/>
    </row>
    <row r="67" spans="1:8" ht="10.5" customHeight="1">
      <c r="A67" s="347"/>
      <c r="B67" s="347"/>
      <c r="C67" s="347"/>
      <c r="D67" s="347"/>
      <c r="E67" s="347"/>
      <c r="F67" s="348"/>
      <c r="G67" s="348"/>
      <c r="H67" s="348"/>
    </row>
    <row r="68" spans="1:8" s="193" customFormat="1" ht="31.5" customHeight="1">
      <c r="A68" s="252" t="s">
        <v>146</v>
      </c>
      <c r="B68" s="192"/>
      <c r="C68" s="192"/>
      <c r="D68" s="192"/>
      <c r="E68" s="192"/>
      <c r="F68" s="192"/>
      <c r="G68" s="192"/>
      <c r="H68" s="192"/>
    </row>
    <row r="69" spans="1:5" s="193" customFormat="1" ht="17.25" customHeight="1" thickBot="1">
      <c r="A69" s="252" t="s">
        <v>147</v>
      </c>
      <c r="B69" s="192"/>
      <c r="C69" s="192"/>
      <c r="D69" s="192"/>
      <c r="E69" s="192"/>
    </row>
    <row r="70" spans="1:5" ht="7.5" customHeight="1">
      <c r="A70" s="194"/>
      <c r="B70" s="189"/>
      <c r="C70" s="189"/>
      <c r="D70" s="189"/>
      <c r="E70" s="189"/>
    </row>
    <row r="71" spans="1:5" ht="34.5" thickBot="1">
      <c r="A71" s="197"/>
      <c r="B71" s="198" t="s">
        <v>306</v>
      </c>
      <c r="C71" s="236" t="s">
        <v>301</v>
      </c>
      <c r="D71" s="198" t="s">
        <v>3</v>
      </c>
      <c r="E71" s="200" t="s">
        <v>148</v>
      </c>
    </row>
    <row r="72" spans="1:5" ht="9.75" customHeight="1" thickBot="1">
      <c r="A72" s="202"/>
      <c r="B72" s="203"/>
      <c r="C72" s="203"/>
      <c r="D72" s="203"/>
      <c r="E72" s="203"/>
    </row>
    <row r="73" spans="1:5" ht="12.75" customHeight="1" thickBot="1">
      <c r="A73" s="211" t="s">
        <v>15</v>
      </c>
      <c r="B73" s="253">
        <v>4536500.71679058</v>
      </c>
      <c r="C73" s="253">
        <v>4484138.099557577</v>
      </c>
      <c r="D73" s="254">
        <f>B73/C73-1</f>
        <v>0.011677298082806598</v>
      </c>
      <c r="E73" s="255">
        <f>B73/(B$64+B$66)</f>
        <v>1.1218274780661583</v>
      </c>
    </row>
    <row r="74" spans="1:5" ht="23.25" customHeight="1" thickBot="1">
      <c r="A74" s="256" t="s">
        <v>149</v>
      </c>
      <c r="B74" s="257">
        <v>2320329.53</v>
      </c>
      <c r="C74" s="257">
        <v>2242485.647104853</v>
      </c>
      <c r="D74" s="258">
        <f aca="true" t="shared" si="0" ref="D74:D82">B74/C74-1</f>
        <v>0.0347132134360133</v>
      </c>
      <c r="E74" s="259">
        <f aca="true" t="shared" si="1" ref="E74:E82">B74/(B$64+B$66)</f>
        <v>0.5737923539365988</v>
      </c>
    </row>
    <row r="75" spans="1:5" ht="12" customHeight="1" thickBot="1">
      <c r="A75" s="211" t="s">
        <v>150</v>
      </c>
      <c r="B75" s="257">
        <v>490901.89963269</v>
      </c>
      <c r="C75" s="257">
        <v>543144.0599624459</v>
      </c>
      <c r="D75" s="258">
        <f t="shared" si="0"/>
        <v>-0.09618472184592797</v>
      </c>
      <c r="E75" s="259">
        <f t="shared" si="1"/>
        <v>0.12139472126710776</v>
      </c>
    </row>
    <row r="76" spans="1:5" ht="12" customHeight="1" thickBot="1">
      <c r="A76" s="211" t="s">
        <v>151</v>
      </c>
      <c r="B76" s="257">
        <v>130985.239940854</v>
      </c>
      <c r="C76" s="257">
        <v>82565.1687307732</v>
      </c>
      <c r="D76" s="258">
        <f t="shared" si="0"/>
        <v>0.5864467057285132</v>
      </c>
      <c r="E76" s="259">
        <f t="shared" si="1"/>
        <v>0.03239123072170392</v>
      </c>
    </row>
    <row r="77" spans="1:5" ht="12" customHeight="1" thickBot="1">
      <c r="A77" s="211" t="s">
        <v>152</v>
      </c>
      <c r="B77" s="257">
        <v>543018.29805081</v>
      </c>
      <c r="C77" s="257">
        <v>579451.5498349657</v>
      </c>
      <c r="D77" s="258">
        <f t="shared" si="0"/>
        <v>-0.06287540657114876</v>
      </c>
      <c r="E77" s="259">
        <f t="shared" si="1"/>
        <v>0.13428254195826222</v>
      </c>
    </row>
    <row r="78" spans="1:5" ht="12" customHeight="1" thickBot="1">
      <c r="A78" s="211" t="s">
        <v>153</v>
      </c>
      <c r="B78" s="257">
        <v>517408.01072195</v>
      </c>
      <c r="C78" s="257">
        <v>496931.80893483694</v>
      </c>
      <c r="D78" s="258">
        <f t="shared" si="0"/>
        <v>0.04120525476323067</v>
      </c>
      <c r="E78" s="259">
        <f t="shared" si="1"/>
        <v>0.12794939536790734</v>
      </c>
    </row>
    <row r="79" spans="1:5" ht="12" customHeight="1" thickBot="1">
      <c r="A79" s="211" t="s">
        <v>154</v>
      </c>
      <c r="B79" s="257">
        <v>302828.43107</v>
      </c>
      <c r="C79" s="257">
        <v>298024.188</v>
      </c>
      <c r="D79" s="258">
        <f t="shared" si="0"/>
        <v>0.016120312590198083</v>
      </c>
      <c r="E79" s="259">
        <f t="shared" si="1"/>
        <v>0.07488619011049795</v>
      </c>
    </row>
    <row r="80" spans="1:5" ht="12" customHeight="1" thickBot="1">
      <c r="A80" s="211" t="s">
        <v>155</v>
      </c>
      <c r="B80" s="260">
        <v>129472.46256</v>
      </c>
      <c r="C80" s="260">
        <v>130545.16960000001</v>
      </c>
      <c r="D80" s="258">
        <f t="shared" si="0"/>
        <v>-0.008217133144695188</v>
      </c>
      <c r="E80" s="259">
        <f t="shared" si="1"/>
        <v>0.0320171372650981</v>
      </c>
    </row>
    <row r="81" spans="1:5" ht="12" customHeight="1" thickBot="1">
      <c r="A81" s="211" t="s">
        <v>66</v>
      </c>
      <c r="B81" s="260">
        <v>81474.4371695134</v>
      </c>
      <c r="C81" s="260">
        <v>72365.95922996078</v>
      </c>
      <c r="D81" s="261">
        <f t="shared" si="0"/>
        <v>0.12586688598444717</v>
      </c>
      <c r="E81" s="261">
        <f t="shared" si="1"/>
        <v>0.020147745604545495</v>
      </c>
    </row>
    <row r="82" spans="1:5" ht="12" customHeight="1" thickBot="1">
      <c r="A82" s="216" t="s">
        <v>156</v>
      </c>
      <c r="B82" s="262">
        <f>B73-SUM(B74:B81)</f>
        <v>20082.407644762658</v>
      </c>
      <c r="C82" s="262">
        <v>38624.5481597418</v>
      </c>
      <c r="D82" s="263">
        <f t="shared" si="0"/>
        <v>-0.4800610336797554</v>
      </c>
      <c r="E82" s="264">
        <f t="shared" si="1"/>
        <v>0.004966161834436815</v>
      </c>
    </row>
    <row r="83" spans="1:5" ht="11.25" customHeight="1">
      <c r="A83" s="265" t="s">
        <v>157</v>
      </c>
      <c r="B83" s="241"/>
      <c r="C83" s="241"/>
      <c r="D83" s="241"/>
      <c r="E83" s="241"/>
    </row>
    <row r="84" spans="1:8" ht="21" customHeight="1">
      <c r="A84" s="348"/>
      <c r="B84" s="348"/>
      <c r="C84" s="348"/>
      <c r="D84" s="348"/>
      <c r="E84" s="348"/>
      <c r="F84" s="348"/>
      <c r="G84" s="348"/>
      <c r="H84" s="348"/>
    </row>
  </sheetData>
  <sheetProtection/>
  <mergeCells count="5">
    <mergeCell ref="A67:H67"/>
    <mergeCell ref="A84:H84"/>
    <mergeCell ref="A8:H8"/>
    <mergeCell ref="A24:H24"/>
    <mergeCell ref="A48:H48"/>
  </mergeCells>
  <printOptions/>
  <pageMargins left="0.75" right="0.75" top="1" bottom="1" header="0.5" footer="0.5"/>
  <pageSetup horizontalDpi="600" verticalDpi="600" orientation="portrait" paperSize="9" scale="80" r:id="rId1"/>
  <rowBreaks count="1" manualBreakCount="1">
    <brk id="3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115" zoomScaleSheetLayoutView="115" zoomScalePageLayoutView="0" workbookViewId="0" topLeftCell="A1">
      <selection activeCell="F1" sqref="F1"/>
    </sheetView>
  </sheetViews>
  <sheetFormatPr defaultColWidth="8.00390625" defaultRowHeight="14.25"/>
  <cols>
    <col min="1" max="1" width="27.75390625" style="3" customWidth="1"/>
    <col min="2" max="3" width="11.00390625" style="3" customWidth="1"/>
    <col min="4" max="4" width="11.00390625" style="32" customWidth="1"/>
    <col min="5" max="13" width="11.00390625" style="3" customWidth="1"/>
    <col min="14" max="16384" width="8.00390625" style="3" customWidth="1"/>
  </cols>
  <sheetData>
    <row r="1" spans="1:8" ht="16.5" thickBot="1">
      <c r="A1" s="8" t="s">
        <v>307</v>
      </c>
      <c r="B1" s="9"/>
      <c r="C1" s="9"/>
      <c r="D1" s="165"/>
      <c r="E1" s="9"/>
      <c r="F1" s="9"/>
      <c r="G1" s="7"/>
      <c r="H1" s="7"/>
    </row>
    <row r="2" spans="1:6" ht="9" customHeight="1">
      <c r="A2" s="5"/>
      <c r="B2" s="4"/>
      <c r="C2" s="4"/>
      <c r="D2" s="4"/>
      <c r="E2" s="9"/>
      <c r="F2" s="9"/>
    </row>
    <row r="3" spans="1:6" ht="13.5">
      <c r="A3" s="2"/>
      <c r="B3" s="1" t="s">
        <v>6</v>
      </c>
      <c r="C3" s="1" t="s">
        <v>64</v>
      </c>
      <c r="D3" s="1" t="s">
        <v>104</v>
      </c>
      <c r="E3" s="9"/>
      <c r="F3" s="9"/>
    </row>
    <row r="4" spans="1:6" ht="9" customHeight="1" thickBot="1">
      <c r="A4" s="6"/>
      <c r="B4" s="2"/>
      <c r="C4" s="2"/>
      <c r="D4" s="2"/>
      <c r="E4" s="9"/>
      <c r="F4" s="9"/>
    </row>
    <row r="5" spans="1:6" ht="12" customHeight="1" thickBot="1">
      <c r="A5" s="19" t="s">
        <v>7</v>
      </c>
      <c r="B5" s="65">
        <v>0.32557806423522295</v>
      </c>
      <c r="C5" s="62">
        <v>1821627.791498253</v>
      </c>
      <c r="D5" s="62" t="s">
        <v>323</v>
      </c>
      <c r="E5" s="9"/>
      <c r="F5" s="9"/>
    </row>
    <row r="6" spans="1:6" ht="12" customHeight="1" thickBot="1">
      <c r="A6" s="20" t="s">
        <v>50</v>
      </c>
      <c r="B6" s="66">
        <v>0.26177771037180997</v>
      </c>
      <c r="C6" s="63">
        <v>1464661.1820369677</v>
      </c>
      <c r="D6" s="63" t="s">
        <v>323</v>
      </c>
      <c r="E6" s="9"/>
      <c r="F6" s="9"/>
    </row>
    <row r="7" spans="1:6" ht="12" customHeight="1" thickBot="1">
      <c r="A7" s="20" t="s">
        <v>8</v>
      </c>
      <c r="B7" s="66">
        <v>0.14994300335824545</v>
      </c>
      <c r="C7" s="63">
        <v>838939.6340312347</v>
      </c>
      <c r="D7" s="63" t="s">
        <v>323</v>
      </c>
      <c r="E7" s="9"/>
      <c r="F7" s="9"/>
    </row>
    <row r="8" spans="1:6" ht="12" customHeight="1" thickBot="1">
      <c r="A8" s="20" t="s">
        <v>9</v>
      </c>
      <c r="B8" s="66">
        <v>0.10898540018953103</v>
      </c>
      <c r="C8" s="63">
        <v>609779.514228497</v>
      </c>
      <c r="D8" s="63" t="s">
        <v>323</v>
      </c>
      <c r="E8" s="9"/>
      <c r="F8" s="9"/>
    </row>
    <row r="9" spans="1:6" ht="12" customHeight="1" thickBot="1">
      <c r="A9" s="20" t="s">
        <v>10</v>
      </c>
      <c r="B9" s="66">
        <v>0.09895904153580676</v>
      </c>
      <c r="C9" s="63">
        <v>553681.4671624098</v>
      </c>
      <c r="D9" s="63" t="s">
        <v>323</v>
      </c>
      <c r="E9" s="9"/>
      <c r="F9" s="9"/>
    </row>
    <row r="10" spans="1:6" ht="12" customHeight="1" thickBot="1">
      <c r="A10" s="21" t="s">
        <v>69</v>
      </c>
      <c r="B10" s="67">
        <v>0.054756780309383815</v>
      </c>
      <c r="C10" s="64">
        <v>306367.30093853385</v>
      </c>
      <c r="D10" s="64" t="s">
        <v>323</v>
      </c>
      <c r="E10" s="9"/>
      <c r="F10" s="9"/>
    </row>
    <row r="11" spans="1:6" ht="12.75">
      <c r="A11" s="12" t="s">
        <v>11</v>
      </c>
      <c r="B11" s="9"/>
      <c r="C11" s="9"/>
      <c r="D11" s="165"/>
      <c r="E11" s="9"/>
      <c r="F11" s="9"/>
    </row>
    <row r="12" spans="1:6" ht="12.75">
      <c r="A12" s="12"/>
      <c r="B12" s="9"/>
      <c r="C12" s="9"/>
      <c r="D12" s="165"/>
      <c r="E12" s="9"/>
      <c r="F12" s="9"/>
    </row>
    <row r="13" spans="1:6" ht="12.75">
      <c r="A13" s="12"/>
      <c r="B13" s="9"/>
      <c r="C13" s="9"/>
      <c r="D13" s="165"/>
      <c r="E13" s="9"/>
      <c r="F13" s="9"/>
    </row>
    <row r="14" spans="1:8" ht="16.5" thickBot="1">
      <c r="A14" s="8" t="s">
        <v>60</v>
      </c>
      <c r="B14" s="9"/>
      <c r="C14" s="9"/>
      <c r="D14" s="165"/>
      <c r="E14" s="9"/>
      <c r="F14" s="9"/>
      <c r="G14" s="7"/>
      <c r="H14" s="7"/>
    </row>
    <row r="15" spans="1:6" ht="9" customHeight="1">
      <c r="A15" s="5"/>
      <c r="B15" s="5"/>
      <c r="C15" s="28"/>
      <c r="D15" s="165"/>
      <c r="E15" s="9"/>
      <c r="F15" s="9"/>
    </row>
    <row r="16" spans="1:6" ht="13.5">
      <c r="A16" s="2"/>
      <c r="B16" s="1" t="s">
        <v>308</v>
      </c>
      <c r="C16" s="29"/>
      <c r="D16" s="165"/>
      <c r="E16" s="9"/>
      <c r="F16" s="9"/>
    </row>
    <row r="17" spans="1:6" ht="9" customHeight="1" thickBot="1">
      <c r="A17" s="6"/>
      <c r="B17" s="6"/>
      <c r="C17" s="30"/>
      <c r="D17" s="165"/>
      <c r="E17" s="9"/>
      <c r="F17" s="9"/>
    </row>
    <row r="18" spans="1:6" ht="12" customHeight="1" thickBot="1">
      <c r="A18" s="14" t="s">
        <v>15</v>
      </c>
      <c r="B18" s="52">
        <v>5595056.8898958955</v>
      </c>
      <c r="C18" s="27"/>
      <c r="D18" s="165"/>
      <c r="E18" s="9"/>
      <c r="F18" s="9"/>
    </row>
    <row r="19" spans="1:6" ht="12" customHeight="1" thickBot="1">
      <c r="A19" s="10" t="s">
        <v>158</v>
      </c>
      <c r="B19" s="56">
        <v>5051598.241043089</v>
      </c>
      <c r="C19" s="27"/>
      <c r="D19" s="165"/>
      <c r="E19" s="16"/>
      <c r="F19" s="9"/>
    </row>
    <row r="20" spans="1:6" ht="12" customHeight="1" thickBot="1">
      <c r="A20" s="10" t="s">
        <v>159</v>
      </c>
      <c r="B20" s="56">
        <v>61896.98489216328</v>
      </c>
      <c r="C20" s="27"/>
      <c r="D20" s="165"/>
      <c r="E20" s="9"/>
      <c r="F20" s="9"/>
    </row>
    <row r="21" spans="1:6" ht="12" customHeight="1" thickBot="1">
      <c r="A21" s="10" t="s">
        <v>160</v>
      </c>
      <c r="B21" s="56">
        <v>454952.284210644</v>
      </c>
      <c r="C21" s="27"/>
      <c r="D21" s="165"/>
      <c r="E21" s="9"/>
      <c r="F21" s="9"/>
    </row>
    <row r="22" spans="1:6" ht="12" customHeight="1" thickBot="1">
      <c r="A22" s="11" t="s">
        <v>161</v>
      </c>
      <c r="B22" s="60">
        <v>26609.37975</v>
      </c>
      <c r="C22" s="27"/>
      <c r="D22" s="165"/>
      <c r="E22" s="9"/>
      <c r="F22" s="9"/>
    </row>
    <row r="23" spans="1:6" ht="13.5">
      <c r="A23" s="15" t="s">
        <v>11</v>
      </c>
      <c r="B23" s="9"/>
      <c r="C23" s="9"/>
      <c r="D23" s="165"/>
      <c r="E23" s="16"/>
      <c r="F23" s="9"/>
    </row>
    <row r="24" spans="1:6" ht="15.75">
      <c r="A24" s="13"/>
      <c r="B24" s="9"/>
      <c r="C24" s="9"/>
      <c r="D24" s="165"/>
      <c r="E24" s="9"/>
      <c r="F24" s="9"/>
    </row>
    <row r="25" spans="1:8" ht="16.5" thickBot="1">
      <c r="A25" s="8" t="s">
        <v>61</v>
      </c>
      <c r="B25" s="9"/>
      <c r="C25" s="9"/>
      <c r="D25" s="165"/>
      <c r="E25" s="9"/>
      <c r="F25" s="9"/>
      <c r="G25" s="7"/>
      <c r="H25" s="7"/>
    </row>
    <row r="26" spans="1:6" ht="9" customHeight="1">
      <c r="A26" s="5"/>
      <c r="B26" s="5"/>
      <c r="C26" s="28"/>
      <c r="D26" s="28"/>
      <c r="E26" s="28"/>
      <c r="F26" s="32"/>
    </row>
    <row r="27" spans="1:6" ht="23.25" customHeight="1">
      <c r="A27" s="2"/>
      <c r="B27" s="1" t="s">
        <v>306</v>
      </c>
      <c r="C27" s="29"/>
      <c r="D27" s="29"/>
      <c r="E27" s="29"/>
      <c r="F27" s="9"/>
    </row>
    <row r="28" spans="1:6" ht="9" customHeight="1" thickBot="1">
      <c r="A28" s="6"/>
      <c r="B28" s="6"/>
      <c r="C28" s="30"/>
      <c r="D28" s="30"/>
      <c r="E28" s="30"/>
      <c r="F28" s="9"/>
    </row>
    <row r="29" spans="1:6" ht="12" customHeight="1" thickBot="1">
      <c r="A29" s="14" t="s">
        <v>15</v>
      </c>
      <c r="B29" s="52">
        <v>5595056.889895895</v>
      </c>
      <c r="C29" s="34"/>
      <c r="D29" s="27"/>
      <c r="E29" s="31"/>
      <c r="F29" s="9"/>
    </row>
    <row r="30" spans="1:6" ht="12" customHeight="1" thickBot="1">
      <c r="A30" s="10" t="s">
        <v>16</v>
      </c>
      <c r="B30" s="56">
        <v>1046240.8511</v>
      </c>
      <c r="C30" s="34"/>
      <c r="D30" s="27"/>
      <c r="E30" s="31"/>
      <c r="F30" s="9"/>
    </row>
    <row r="31" spans="1:6" ht="12" customHeight="1" thickBot="1">
      <c r="A31" s="10" t="s">
        <v>17</v>
      </c>
      <c r="B31" s="56">
        <v>4031299.8985973713</v>
      </c>
      <c r="C31" s="34"/>
      <c r="D31" s="27"/>
      <c r="E31" s="31"/>
      <c r="F31" s="9"/>
    </row>
    <row r="32" spans="1:6" ht="12" customHeight="1" thickBot="1">
      <c r="A32" s="10" t="s">
        <v>65</v>
      </c>
      <c r="B32" s="56">
        <v>15026.773</v>
      </c>
      <c r="C32" s="34"/>
      <c r="D32" s="27"/>
      <c r="E32" s="31"/>
      <c r="F32" s="9"/>
    </row>
    <row r="33" spans="1:6" ht="12" customHeight="1" thickBot="1">
      <c r="A33" s="10" t="s">
        <v>66</v>
      </c>
      <c r="B33" s="56">
        <v>576713.3743399589</v>
      </c>
      <c r="C33" s="34"/>
      <c r="D33" s="27"/>
      <c r="E33" s="31"/>
      <c r="F33" s="9"/>
    </row>
    <row r="34" spans="1:6" ht="12" customHeight="1" thickBot="1">
      <c r="A34" s="10" t="s">
        <v>67</v>
      </c>
      <c r="B34" s="56">
        <v>6754.322168565831</v>
      </c>
      <c r="C34" s="34"/>
      <c r="D34" s="27"/>
      <c r="E34" s="31"/>
      <c r="F34" s="9"/>
    </row>
    <row r="35" spans="1:6" ht="12" customHeight="1" thickBot="1">
      <c r="A35" s="11" t="s">
        <v>18</v>
      </c>
      <c r="B35" s="60">
        <v>-80978.32930999999</v>
      </c>
      <c r="C35" s="34"/>
      <c r="D35" s="27"/>
      <c r="E35" s="31"/>
      <c r="F35" s="9"/>
    </row>
  </sheetData>
  <sheetProtection/>
  <printOptions/>
  <pageMargins left="0.5" right="0.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115" zoomScaleSheetLayoutView="115" zoomScalePageLayoutView="0" workbookViewId="0" topLeftCell="A1">
      <selection activeCell="F1" sqref="F1"/>
    </sheetView>
  </sheetViews>
  <sheetFormatPr defaultColWidth="8.00390625" defaultRowHeight="14.25"/>
  <cols>
    <col min="1" max="1" width="28.625" style="3" customWidth="1"/>
    <col min="2" max="3" width="9.125" style="3" customWidth="1"/>
    <col min="4" max="4" width="9.125" style="32" customWidth="1"/>
    <col min="5" max="6" width="9.125" style="3" customWidth="1"/>
    <col min="7" max="13" width="11.00390625" style="3" customWidth="1"/>
    <col min="14" max="16384" width="8.00390625" style="3" customWidth="1"/>
  </cols>
  <sheetData>
    <row r="1" spans="1:8" ht="16.5" thickBot="1">
      <c r="A1" s="8" t="s">
        <v>309</v>
      </c>
      <c r="B1" s="9"/>
      <c r="C1" s="9"/>
      <c r="D1" s="165"/>
      <c r="E1" s="9"/>
      <c r="F1" s="9"/>
      <c r="G1" s="7"/>
      <c r="H1" s="7"/>
    </row>
    <row r="2" spans="1:6" ht="9" customHeight="1">
      <c r="A2" s="5"/>
      <c r="B2" s="4"/>
      <c r="C2" s="4"/>
      <c r="D2" s="4"/>
      <c r="E2" s="9"/>
      <c r="F2" s="9"/>
    </row>
    <row r="3" spans="1:6" ht="22.5">
      <c r="A3" s="68"/>
      <c r="B3" s="69" t="s">
        <v>6</v>
      </c>
      <c r="C3" s="69" t="s">
        <v>64</v>
      </c>
      <c r="D3" s="69" t="s">
        <v>104</v>
      </c>
      <c r="E3" s="9"/>
      <c r="F3" s="9"/>
    </row>
    <row r="4" spans="1:6" ht="9" customHeight="1" thickBot="1">
      <c r="A4" s="70"/>
      <c r="B4" s="68"/>
      <c r="C4" s="68"/>
      <c r="D4" s="68"/>
      <c r="E4" s="9"/>
      <c r="F4" s="9"/>
    </row>
    <row r="5" spans="1:6" ht="12" customHeight="1" thickBot="1">
      <c r="A5" s="71" t="s">
        <v>45</v>
      </c>
      <c r="B5" s="65">
        <v>0.3755510375830238</v>
      </c>
      <c r="C5" s="62">
        <v>503746.32171999995</v>
      </c>
      <c r="D5" s="62" t="s">
        <v>323</v>
      </c>
      <c r="E5" s="9"/>
      <c r="F5" s="9"/>
    </row>
    <row r="6" spans="1:6" ht="12" customHeight="1" thickBot="1">
      <c r="A6" s="72" t="s">
        <v>51</v>
      </c>
      <c r="B6" s="73">
        <v>0.3100232798625924</v>
      </c>
      <c r="C6" s="74">
        <v>415850.50033</v>
      </c>
      <c r="D6" s="74" t="s">
        <v>323</v>
      </c>
      <c r="E6" s="9"/>
      <c r="F6" s="9"/>
    </row>
    <row r="7" spans="1:6" ht="12" customHeight="1" thickBot="1">
      <c r="A7" s="75" t="s">
        <v>53</v>
      </c>
      <c r="B7" s="76">
        <v>0.1903010954759007</v>
      </c>
      <c r="C7" s="77">
        <v>255260.84944999998</v>
      </c>
      <c r="D7" s="77" t="s">
        <v>323</v>
      </c>
      <c r="E7" s="9"/>
      <c r="F7" s="9"/>
    </row>
    <row r="8" spans="1:5" ht="12" customHeight="1" thickBot="1">
      <c r="A8" s="78" t="s">
        <v>52</v>
      </c>
      <c r="B8" s="79">
        <v>0.12412458707848305</v>
      </c>
      <c r="C8" s="80">
        <v>166494.82472</v>
      </c>
      <c r="D8" s="80" t="s">
        <v>323</v>
      </c>
      <c r="E8" s="9"/>
    </row>
    <row r="9" spans="1:6" ht="12.75">
      <c r="A9" s="12" t="s">
        <v>11</v>
      </c>
      <c r="B9" s="9"/>
      <c r="C9" s="9"/>
      <c r="D9" s="165"/>
      <c r="E9" s="9"/>
      <c r="F9" s="9"/>
    </row>
    <row r="10" spans="1:6" ht="12.75">
      <c r="A10" s="12"/>
      <c r="B10" s="9"/>
      <c r="C10" s="9"/>
      <c r="D10" s="165"/>
      <c r="E10" s="9"/>
      <c r="F10" s="9"/>
    </row>
    <row r="11" spans="1:6" ht="12.75">
      <c r="A11" s="12"/>
      <c r="B11" s="9"/>
      <c r="C11" s="9"/>
      <c r="D11" s="165"/>
      <c r="E11" s="9"/>
      <c r="F11" s="9"/>
    </row>
    <row r="12" spans="1:6" ht="16.5" customHeight="1" thickBot="1">
      <c r="A12" s="8" t="s">
        <v>62</v>
      </c>
      <c r="B12" s="9"/>
      <c r="C12" s="9"/>
      <c r="D12" s="165"/>
      <c r="E12" s="9"/>
      <c r="F12" s="9"/>
    </row>
    <row r="13" spans="1:6" ht="9" customHeight="1">
      <c r="A13" s="5"/>
      <c r="B13" s="5"/>
      <c r="C13" s="9"/>
      <c r="D13" s="165"/>
      <c r="E13" s="9"/>
      <c r="F13" s="9"/>
    </row>
    <row r="14" spans="1:6" ht="13.5">
      <c r="A14" s="68"/>
      <c r="B14" s="69" t="s">
        <v>310</v>
      </c>
      <c r="C14" s="9"/>
      <c r="D14" s="165"/>
      <c r="E14" s="9"/>
      <c r="F14" s="9"/>
    </row>
    <row r="15" spans="1:7" ht="9" customHeight="1" thickBot="1">
      <c r="A15" s="70"/>
      <c r="B15" s="70"/>
      <c r="C15" s="9"/>
      <c r="D15" s="165"/>
      <c r="E15" s="9"/>
      <c r="F15" s="9"/>
      <c r="G15" s="7"/>
    </row>
    <row r="16" spans="1:6" ht="12" customHeight="1" thickBot="1">
      <c r="A16" s="81" t="s">
        <v>15</v>
      </c>
      <c r="B16" s="52">
        <v>1341352.49622</v>
      </c>
      <c r="C16" s="9"/>
      <c r="D16" s="165"/>
      <c r="E16" s="9"/>
      <c r="F16" s="9"/>
    </row>
    <row r="17" spans="1:6" ht="12" customHeight="1" thickBot="1">
      <c r="A17" s="82" t="s">
        <v>46</v>
      </c>
      <c r="B17" s="56">
        <v>1276558.3935400003</v>
      </c>
      <c r="C17" s="9"/>
      <c r="D17" s="165"/>
      <c r="E17" s="9"/>
      <c r="F17" s="9"/>
    </row>
    <row r="18" spans="1:6" ht="12" customHeight="1" thickBot="1">
      <c r="A18" s="83" t="s">
        <v>47</v>
      </c>
      <c r="B18" s="60">
        <v>64794.102679999996</v>
      </c>
      <c r="C18" s="9"/>
      <c r="D18" s="165"/>
      <c r="E18" s="9"/>
      <c r="F18" s="9"/>
    </row>
    <row r="19" spans="1:6" ht="12" customHeight="1">
      <c r="A19" s="15" t="s">
        <v>11</v>
      </c>
      <c r="B19" s="9"/>
      <c r="C19" s="9"/>
      <c r="D19" s="165"/>
      <c r="E19" s="9"/>
      <c r="F19" s="9"/>
    </row>
    <row r="20" spans="1:6" ht="12" customHeight="1">
      <c r="A20" s="13"/>
      <c r="B20" s="9"/>
      <c r="C20" s="9"/>
      <c r="D20" s="165"/>
      <c r="E20" s="9"/>
      <c r="F20" s="9"/>
    </row>
    <row r="21" spans="1:6" ht="16.5" customHeight="1" thickBot="1">
      <c r="A21" s="8" t="s">
        <v>63</v>
      </c>
      <c r="B21" s="9"/>
      <c r="C21" s="9"/>
      <c r="D21" s="165"/>
      <c r="E21" s="9"/>
      <c r="F21" s="9"/>
    </row>
    <row r="22" spans="1:6" ht="9" customHeight="1">
      <c r="A22" s="5"/>
      <c r="B22" s="5"/>
      <c r="C22" s="28"/>
      <c r="D22" s="165"/>
      <c r="E22" s="9"/>
      <c r="F22" s="9"/>
    </row>
    <row r="23" spans="1:6" ht="22.5">
      <c r="A23" s="68"/>
      <c r="B23" s="69" t="s">
        <v>306</v>
      </c>
      <c r="C23" s="29"/>
      <c r="D23" s="165"/>
      <c r="E23" s="9"/>
      <c r="F23" s="9"/>
    </row>
    <row r="24" spans="1:6" ht="9" customHeight="1" thickBot="1">
      <c r="A24" s="70"/>
      <c r="B24" s="70"/>
      <c r="C24" s="30"/>
      <c r="D24" s="165"/>
      <c r="E24" s="9"/>
      <c r="F24" s="9"/>
    </row>
    <row r="25" spans="1:6" ht="12" customHeight="1" thickBot="1">
      <c r="A25" s="81" t="s">
        <v>15</v>
      </c>
      <c r="B25" s="52">
        <v>1341352.49622</v>
      </c>
      <c r="C25" s="34"/>
      <c r="D25" s="165"/>
      <c r="E25" s="9"/>
      <c r="F25" s="9"/>
    </row>
    <row r="26" spans="1:6" ht="12" customHeight="1" thickBot="1">
      <c r="A26" s="82" t="s">
        <v>16</v>
      </c>
      <c r="B26" s="56">
        <v>176927.93738878774</v>
      </c>
      <c r="C26" s="34"/>
      <c r="D26" s="165"/>
      <c r="E26" s="9"/>
      <c r="F26" s="9"/>
    </row>
    <row r="27" spans="1:6" ht="12" customHeight="1" thickBot="1">
      <c r="A27" s="82" t="s">
        <v>17</v>
      </c>
      <c r="B27" s="56">
        <v>929232.8477840524</v>
      </c>
      <c r="C27" s="34"/>
      <c r="D27" s="165"/>
      <c r="E27" s="9"/>
      <c r="F27" s="9"/>
    </row>
    <row r="28" spans="1:6" ht="12" customHeight="1" thickBot="1">
      <c r="A28" s="82" t="s">
        <v>65</v>
      </c>
      <c r="B28" s="56">
        <v>0</v>
      </c>
      <c r="C28" s="34"/>
      <c r="D28" s="165"/>
      <c r="E28" s="9"/>
      <c r="F28" s="9"/>
    </row>
    <row r="29" spans="1:6" ht="12" customHeight="1" thickBot="1">
      <c r="A29" s="82" t="s">
        <v>66</v>
      </c>
      <c r="B29" s="56">
        <v>231238.7129770012</v>
      </c>
      <c r="C29" s="34"/>
      <c r="D29" s="165"/>
      <c r="E29" s="9"/>
      <c r="F29" s="9"/>
    </row>
    <row r="30" spans="1:6" ht="12" customHeight="1" thickBot="1">
      <c r="A30" s="82" t="s">
        <v>67</v>
      </c>
      <c r="B30" s="56">
        <v>52148.81174430393</v>
      </c>
      <c r="C30" s="34"/>
      <c r="D30" s="165"/>
      <c r="E30" s="9"/>
      <c r="F30" s="9"/>
    </row>
    <row r="31" spans="1:6" ht="12" customHeight="1" thickBot="1">
      <c r="A31" s="83" t="s">
        <v>18</v>
      </c>
      <c r="B31" s="60">
        <v>-48195.813660638196</v>
      </c>
      <c r="C31" s="34"/>
      <c r="D31" s="165"/>
      <c r="E31" s="9"/>
      <c r="F31" s="9"/>
    </row>
    <row r="32" ht="12" customHeight="1"/>
    <row r="33" ht="12" customHeight="1"/>
    <row r="34" ht="12" customHeight="1"/>
  </sheetData>
  <sheetProtection/>
  <printOptions/>
  <pageMargins left="0.5" right="0.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31"/>
  <sheetViews>
    <sheetView view="pageBreakPreview" zoomScale="115" zoomScaleSheetLayoutView="115" zoomScalePageLayoutView="0" workbookViewId="0" topLeftCell="A1">
      <selection activeCell="J1" sqref="J1"/>
    </sheetView>
  </sheetViews>
  <sheetFormatPr defaultColWidth="8.00390625" defaultRowHeight="14.25"/>
  <cols>
    <col min="1" max="1" width="23.75390625" style="16" customWidth="1"/>
    <col min="2" max="10" width="8.125" style="16" customWidth="1"/>
    <col min="11" max="12" width="11.00390625" style="16" customWidth="1"/>
    <col min="13" max="13" width="9.75390625" style="16" bestFit="1" customWidth="1"/>
    <col min="14" max="16384" width="8.00390625" style="16" customWidth="1"/>
  </cols>
  <sheetData>
    <row r="1" spans="1:10" ht="16.5" thickBot="1">
      <c r="A1" s="37" t="s">
        <v>311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9" customHeight="1">
      <c r="A2" s="38"/>
      <c r="B2" s="38"/>
      <c r="C2" s="38"/>
      <c r="D2" s="18"/>
      <c r="E2" s="18"/>
      <c r="F2" s="18"/>
      <c r="G2" s="18"/>
      <c r="H2" s="18"/>
      <c r="I2" s="18"/>
      <c r="J2" s="18"/>
    </row>
    <row r="3" spans="1:10" ht="42.75" customHeight="1">
      <c r="A3" s="84" t="s">
        <v>19</v>
      </c>
      <c r="B3" s="85" t="s">
        <v>59</v>
      </c>
      <c r="C3" s="86" t="s">
        <v>6</v>
      </c>
      <c r="D3" s="18"/>
      <c r="E3" s="18"/>
      <c r="F3" s="18"/>
      <c r="G3" s="18"/>
      <c r="H3" s="18"/>
      <c r="I3" s="18"/>
      <c r="J3" s="18"/>
    </row>
    <row r="4" spans="1:10" ht="9" customHeight="1" thickBot="1">
      <c r="A4" s="87"/>
      <c r="B4" s="87"/>
      <c r="C4" s="87"/>
      <c r="D4" s="18"/>
      <c r="E4" s="18"/>
      <c r="F4" s="18"/>
      <c r="G4" s="18"/>
      <c r="H4" s="18"/>
      <c r="I4" s="18"/>
      <c r="J4" s="18"/>
    </row>
    <row r="5" spans="1:10" ht="12" customHeight="1" thickBot="1">
      <c r="A5" s="88" t="s">
        <v>20</v>
      </c>
      <c r="B5" s="52">
        <v>4301900.352059625</v>
      </c>
      <c r="C5" s="89">
        <v>1</v>
      </c>
      <c r="D5" s="18"/>
      <c r="E5" s="18"/>
      <c r="F5" s="18"/>
      <c r="G5" s="18"/>
      <c r="H5" s="18"/>
      <c r="I5" s="18"/>
      <c r="J5" s="18"/>
    </row>
    <row r="6" spans="1:10" ht="12" customHeight="1" thickBot="1">
      <c r="A6" s="90" t="s">
        <v>21</v>
      </c>
      <c r="B6" s="56">
        <v>1792808.5497635484</v>
      </c>
      <c r="C6" s="91">
        <v>0.41674804227048257</v>
      </c>
      <c r="D6" s="18"/>
      <c r="E6" s="18"/>
      <c r="F6" s="18"/>
      <c r="G6" s="18"/>
      <c r="H6" s="18"/>
      <c r="I6" s="18"/>
      <c r="J6" s="18"/>
    </row>
    <row r="7" spans="1:10" ht="12" customHeight="1" thickBot="1">
      <c r="A7" s="90" t="s">
        <v>23</v>
      </c>
      <c r="B7" s="56">
        <v>987575.9449728709</v>
      </c>
      <c r="C7" s="91">
        <v>0.2295673688722353</v>
      </c>
      <c r="D7" s="18"/>
      <c r="E7" s="18"/>
      <c r="F7" s="18"/>
      <c r="G7" s="18"/>
      <c r="H7" s="18"/>
      <c r="I7" s="18"/>
      <c r="J7" s="18"/>
    </row>
    <row r="8" spans="1:10" ht="12" customHeight="1" thickBot="1">
      <c r="A8" s="90" t="s">
        <v>22</v>
      </c>
      <c r="B8" s="56">
        <v>715581.4544276455</v>
      </c>
      <c r="C8" s="91">
        <v>0.16634077869447766</v>
      </c>
      <c r="D8" s="18"/>
      <c r="E8" s="18"/>
      <c r="F8" s="18"/>
      <c r="G8" s="18"/>
      <c r="H8" s="18"/>
      <c r="I8" s="18"/>
      <c r="J8" s="18"/>
    </row>
    <row r="9" spans="1:10" ht="12" customHeight="1" thickBot="1">
      <c r="A9" s="90" t="s">
        <v>70</v>
      </c>
      <c r="B9" s="56">
        <v>552901.9163910749</v>
      </c>
      <c r="C9" s="91">
        <v>0.12852504036416407</v>
      </c>
      <c r="D9" s="18"/>
      <c r="E9" s="18"/>
      <c r="F9" s="18"/>
      <c r="G9" s="18"/>
      <c r="H9" s="18"/>
      <c r="I9" s="18"/>
      <c r="J9" s="18"/>
    </row>
    <row r="10" spans="1:10" ht="12" customHeight="1" thickBot="1">
      <c r="A10" s="90" t="s">
        <v>58</v>
      </c>
      <c r="B10" s="56">
        <v>120208.25870032681</v>
      </c>
      <c r="C10" s="91">
        <v>0.02794305977886601</v>
      </c>
      <c r="D10" s="18"/>
      <c r="E10" s="18"/>
      <c r="F10" s="18"/>
      <c r="G10" s="18"/>
      <c r="H10" s="18"/>
      <c r="I10" s="18"/>
      <c r="J10" s="18"/>
    </row>
    <row r="11" spans="1:10" ht="12" customHeight="1" thickBot="1">
      <c r="A11" s="90" t="s">
        <v>68</v>
      </c>
      <c r="B11" s="56">
        <v>77756.22958190966</v>
      </c>
      <c r="C11" s="91">
        <v>0.018074856044650648</v>
      </c>
      <c r="D11" s="18"/>
      <c r="E11" s="18"/>
      <c r="F11" s="18"/>
      <c r="G11" s="18"/>
      <c r="H11" s="18"/>
      <c r="I11" s="18"/>
      <c r="J11" s="18"/>
    </row>
    <row r="12" spans="1:10" ht="12" customHeight="1" thickBot="1">
      <c r="A12" s="92" t="s">
        <v>24</v>
      </c>
      <c r="B12" s="60">
        <v>55067.998222249844</v>
      </c>
      <c r="C12" s="93">
        <v>0.012800853975124014</v>
      </c>
      <c r="D12" s="18"/>
      <c r="E12" s="18"/>
      <c r="F12" s="18"/>
      <c r="G12" s="18"/>
      <c r="H12" s="18"/>
      <c r="I12" s="18"/>
      <c r="J12" s="18"/>
    </row>
    <row r="13" spans="1:10" ht="9.75" customHeight="1">
      <c r="A13" s="35" t="s">
        <v>11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4.25">
      <c r="A14" s="36"/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16.5" thickBot="1">
      <c r="A15" s="37" t="s">
        <v>312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9" customHeight="1">
      <c r="A16" s="94"/>
      <c r="B16" s="94"/>
      <c r="C16" s="94"/>
      <c r="D16" s="94"/>
      <c r="E16" s="94"/>
      <c r="F16" s="94"/>
      <c r="G16" s="18"/>
      <c r="H16" s="18"/>
      <c r="I16" s="18"/>
      <c r="J16" s="18"/>
    </row>
    <row r="17" spans="1:10" ht="22.5">
      <c r="A17" s="84" t="s">
        <v>19</v>
      </c>
      <c r="B17" s="86" t="s">
        <v>12</v>
      </c>
      <c r="C17" s="86" t="s">
        <v>13</v>
      </c>
      <c r="D17" s="86" t="s">
        <v>14</v>
      </c>
      <c r="E17" s="86" t="s">
        <v>4</v>
      </c>
      <c r="F17" s="86" t="s">
        <v>5</v>
      </c>
      <c r="G17" s="18"/>
      <c r="H17" s="18"/>
      <c r="I17" s="18"/>
      <c r="J17" s="18"/>
    </row>
    <row r="18" spans="1:10" ht="9" customHeight="1" thickBot="1">
      <c r="A18" s="95"/>
      <c r="B18" s="96"/>
      <c r="C18" s="96"/>
      <c r="D18" s="96"/>
      <c r="E18" s="96"/>
      <c r="F18" s="96"/>
      <c r="G18" s="18"/>
      <c r="H18" s="18"/>
      <c r="I18" s="18"/>
      <c r="J18" s="18"/>
    </row>
    <row r="19" spans="1:10" ht="12" customHeight="1" thickBot="1">
      <c r="A19" s="97" t="s">
        <v>20</v>
      </c>
      <c r="B19" s="51">
        <v>34227</v>
      </c>
      <c r="C19" s="98">
        <v>27845</v>
      </c>
      <c r="D19" s="51">
        <v>6382</v>
      </c>
      <c r="E19" s="99">
        <v>0.12518389203821031</v>
      </c>
      <c r="F19" s="100">
        <v>0.1440859729528368</v>
      </c>
      <c r="G19" s="18"/>
      <c r="H19" s="18"/>
      <c r="I19" s="18"/>
      <c r="J19" s="18"/>
    </row>
    <row r="20" spans="1:10" ht="12" customHeight="1" thickBot="1">
      <c r="A20" s="101" t="s">
        <v>68</v>
      </c>
      <c r="B20" s="53">
        <v>2738</v>
      </c>
      <c r="C20" s="77">
        <v>1974</v>
      </c>
      <c r="D20" s="53">
        <v>764</v>
      </c>
      <c r="E20" s="102">
        <v>0.14697960754136205</v>
      </c>
      <c r="F20" s="103">
        <v>0.19157472417251756</v>
      </c>
      <c r="G20" s="18"/>
      <c r="H20" s="18"/>
      <c r="I20" s="18"/>
      <c r="J20" s="18"/>
    </row>
    <row r="21" spans="1:10" ht="12" customHeight="1" thickBot="1">
      <c r="A21" s="101" t="s">
        <v>22</v>
      </c>
      <c r="B21" s="53">
        <v>4349</v>
      </c>
      <c r="C21" s="77">
        <v>3826</v>
      </c>
      <c r="D21" s="53">
        <v>523</v>
      </c>
      <c r="E21" s="102">
        <v>0.09445548130756727</v>
      </c>
      <c r="F21" s="103">
        <v>0.11819209039548023</v>
      </c>
      <c r="G21" s="18"/>
      <c r="H21" s="18"/>
      <c r="I21" s="18"/>
      <c r="J21" s="18"/>
    </row>
    <row r="22" spans="1:10" ht="12" customHeight="1" thickBot="1">
      <c r="A22" s="101" t="s">
        <v>58</v>
      </c>
      <c r="B22" s="53">
        <v>2229</v>
      </c>
      <c r="C22" s="77">
        <v>1942</v>
      </c>
      <c r="D22" s="53">
        <v>287</v>
      </c>
      <c r="E22" s="102">
        <v>0.10105633802816902</v>
      </c>
      <c r="F22" s="103">
        <v>0.10598227474150665</v>
      </c>
      <c r="G22" s="18"/>
      <c r="H22" s="18"/>
      <c r="I22" s="18"/>
      <c r="J22" s="18"/>
    </row>
    <row r="23" spans="1:10" ht="12" customHeight="1" thickBot="1">
      <c r="A23" s="101" t="s">
        <v>70</v>
      </c>
      <c r="B23" s="53">
        <v>6679</v>
      </c>
      <c r="C23" s="77">
        <v>3807</v>
      </c>
      <c r="D23" s="53">
        <v>2872</v>
      </c>
      <c r="E23" s="102">
        <v>0.4349538088747539</v>
      </c>
      <c r="F23" s="103">
        <v>0.5721115537848606</v>
      </c>
      <c r="G23" s="18"/>
      <c r="H23" s="18"/>
      <c r="I23" s="18"/>
      <c r="J23" s="18"/>
    </row>
    <row r="24" spans="1:10" ht="12" customHeight="1" thickBot="1">
      <c r="A24" s="101" t="s">
        <v>21</v>
      </c>
      <c r="B24" s="53">
        <v>12635</v>
      </c>
      <c r="C24" s="77">
        <v>11388</v>
      </c>
      <c r="D24" s="53">
        <v>1247</v>
      </c>
      <c r="E24" s="102">
        <v>0.06191658391261172</v>
      </c>
      <c r="F24" s="103">
        <v>0.0665102138780735</v>
      </c>
      <c r="G24" s="18"/>
      <c r="H24" s="18"/>
      <c r="I24" s="18"/>
      <c r="J24" s="18"/>
    </row>
    <row r="25" spans="1:10" ht="12" customHeight="1" thickBot="1">
      <c r="A25" s="104" t="s">
        <v>23</v>
      </c>
      <c r="B25" s="57">
        <v>5597</v>
      </c>
      <c r="C25" s="105">
        <v>4908</v>
      </c>
      <c r="D25" s="57">
        <v>689</v>
      </c>
      <c r="E25" s="106">
        <v>0.06461596173684704</v>
      </c>
      <c r="F25" s="107">
        <v>0.07327448686589387</v>
      </c>
      <c r="G25" s="18"/>
      <c r="H25" s="18"/>
      <c r="I25" s="18"/>
      <c r="J25" s="18"/>
    </row>
    <row r="26" spans="1:10" ht="14.25">
      <c r="A26" s="36"/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4.25">
      <c r="A27" s="36"/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16.5" thickBot="1">
      <c r="A28" s="37" t="s">
        <v>313</v>
      </c>
      <c r="B28" s="18"/>
      <c r="C28" s="18"/>
      <c r="D28" s="18"/>
      <c r="E28" s="18"/>
      <c r="F28" s="18"/>
      <c r="G28" s="18"/>
      <c r="H28" s="18"/>
      <c r="I28" s="18"/>
      <c r="J28" s="18"/>
    </row>
    <row r="29" spans="1:10" ht="9" customHeight="1">
      <c r="A29" s="39"/>
      <c r="B29" s="40"/>
      <c r="C29" s="40"/>
      <c r="D29" s="40"/>
      <c r="E29" s="40"/>
      <c r="F29" s="40"/>
      <c r="G29" s="41"/>
      <c r="H29" s="40"/>
      <c r="I29" s="18"/>
      <c r="J29" s="18"/>
    </row>
    <row r="30" spans="1:10" ht="12.75" customHeight="1">
      <c r="A30" s="355" t="s">
        <v>25</v>
      </c>
      <c r="B30" s="356" t="s">
        <v>6</v>
      </c>
      <c r="C30" s="356" t="s">
        <v>48</v>
      </c>
      <c r="D30" s="356" t="s">
        <v>26</v>
      </c>
      <c r="E30" s="356" t="s">
        <v>0</v>
      </c>
      <c r="F30" s="356" t="s">
        <v>1</v>
      </c>
      <c r="G30" s="356" t="s">
        <v>2</v>
      </c>
      <c r="H30" s="85" t="s">
        <v>27</v>
      </c>
      <c r="I30" s="18"/>
      <c r="J30" s="18"/>
    </row>
    <row r="31" spans="1:10" ht="22.5">
      <c r="A31" s="355"/>
      <c r="B31" s="356"/>
      <c r="C31" s="356"/>
      <c r="D31" s="356"/>
      <c r="E31" s="356"/>
      <c r="F31" s="356"/>
      <c r="G31" s="356"/>
      <c r="H31" s="85" t="s">
        <v>44</v>
      </c>
      <c r="I31" s="18"/>
      <c r="J31" s="18"/>
    </row>
    <row r="32" spans="1:10" ht="9" customHeight="1" thickBot="1">
      <c r="A32" s="108"/>
      <c r="B32" s="87"/>
      <c r="C32" s="87"/>
      <c r="D32" s="87"/>
      <c r="E32" s="87"/>
      <c r="F32" s="87"/>
      <c r="G32" s="87"/>
      <c r="H32" s="87"/>
      <c r="I32" s="18"/>
      <c r="J32" s="18"/>
    </row>
    <row r="33" spans="1:10" ht="12" customHeight="1" thickBot="1">
      <c r="A33" s="109" t="s">
        <v>28</v>
      </c>
      <c r="B33" s="110">
        <f>C33/C$33</f>
        <v>1</v>
      </c>
      <c r="C33" s="62">
        <v>5013623.897159625</v>
      </c>
      <c r="D33" s="98">
        <v>475</v>
      </c>
      <c r="E33" s="62"/>
      <c r="F33" s="52"/>
      <c r="G33" s="62"/>
      <c r="H33" s="52">
        <v>21.05263157894737</v>
      </c>
      <c r="I33" s="18"/>
      <c r="J33" s="180"/>
    </row>
    <row r="34" spans="1:14" ht="12" customHeight="1" thickBot="1">
      <c r="A34" s="90" t="s">
        <v>29</v>
      </c>
      <c r="B34" s="111">
        <f>C34/C$33</f>
        <v>0.8580420949598526</v>
      </c>
      <c r="C34" s="63">
        <v>4301900.352059625</v>
      </c>
      <c r="D34" s="56">
        <v>84</v>
      </c>
      <c r="E34" s="54">
        <v>0.2604032080220794</v>
      </c>
      <c r="F34" s="55">
        <v>0.406550370730051</v>
      </c>
      <c r="G34" s="63">
        <v>472.44080264736533</v>
      </c>
      <c r="H34" s="56">
        <v>119.04761904761905</v>
      </c>
      <c r="I34" s="18"/>
      <c r="J34" s="148"/>
      <c r="L34" s="188"/>
      <c r="M34" s="188"/>
      <c r="N34" s="188"/>
    </row>
    <row r="35" spans="1:14" ht="12" customHeight="1" thickBot="1">
      <c r="A35" s="90" t="s">
        <v>97</v>
      </c>
      <c r="B35" s="111"/>
      <c r="C35" s="63"/>
      <c r="D35" s="56"/>
      <c r="E35" s="54"/>
      <c r="F35" s="55"/>
      <c r="G35" s="63"/>
      <c r="H35" s="56"/>
      <c r="I35" s="18"/>
      <c r="J35" s="148"/>
      <c r="L35" s="188"/>
      <c r="M35" s="188"/>
      <c r="N35" s="188"/>
    </row>
    <row r="36" spans="1:10" ht="12" customHeight="1" thickBot="1">
      <c r="A36" s="90" t="s">
        <v>30</v>
      </c>
      <c r="B36" s="111">
        <f aca="true" t="shared" si="0" ref="B36:B55">C36/C$33</f>
        <v>0.016048601254708576</v>
      </c>
      <c r="C36" s="63">
        <v>80461.65076659287</v>
      </c>
      <c r="D36" s="56">
        <v>1</v>
      </c>
      <c r="E36" s="54">
        <v>1</v>
      </c>
      <c r="F36" s="55">
        <v>1</v>
      </c>
      <c r="G36" s="63">
        <v>10000</v>
      </c>
      <c r="H36" s="56">
        <v>10000</v>
      </c>
      <c r="I36" s="18"/>
      <c r="J36" s="148"/>
    </row>
    <row r="37" spans="1:14" ht="12" customHeight="1" thickBot="1">
      <c r="A37" s="90" t="s">
        <v>96</v>
      </c>
      <c r="B37" s="111">
        <f t="shared" si="0"/>
        <v>0.14624969506158422</v>
      </c>
      <c r="C37" s="63">
        <v>733240.9661130666</v>
      </c>
      <c r="D37" s="56">
        <v>7</v>
      </c>
      <c r="E37" s="54">
        <v>0.9213937419194231</v>
      </c>
      <c r="F37" s="55">
        <v>0.9845200739645618</v>
      </c>
      <c r="G37" s="63">
        <v>3504.523912499101</v>
      </c>
      <c r="H37" s="56">
        <v>1428.5714285714287</v>
      </c>
      <c r="I37" s="18"/>
      <c r="J37" s="148"/>
      <c r="L37" s="188"/>
      <c r="M37" s="188"/>
      <c r="N37" s="188"/>
    </row>
    <row r="38" spans="1:10" ht="12" customHeight="1" thickBot="1">
      <c r="A38" s="90" t="s">
        <v>31</v>
      </c>
      <c r="B38" s="111">
        <f t="shared" si="0"/>
        <v>0.11251440750636511</v>
      </c>
      <c r="C38" s="63">
        <v>564104.9222486684</v>
      </c>
      <c r="D38" s="56">
        <v>12</v>
      </c>
      <c r="E38" s="54">
        <v>0.9219644316002794</v>
      </c>
      <c r="F38" s="55">
        <v>0.9479243844104907</v>
      </c>
      <c r="G38" s="63">
        <v>3977.719230094025</v>
      </c>
      <c r="H38" s="56">
        <v>833.3333333333334</v>
      </c>
      <c r="I38" s="18"/>
      <c r="J38" s="148"/>
    </row>
    <row r="39" spans="1:10" ht="12" customHeight="1" thickBot="1">
      <c r="A39" s="90" t="s">
        <v>32</v>
      </c>
      <c r="B39" s="111">
        <f t="shared" si="0"/>
        <v>0.049503728192099465</v>
      </c>
      <c r="C39" s="63">
        <v>248193.0746624045</v>
      </c>
      <c r="D39" s="56">
        <v>9</v>
      </c>
      <c r="E39" s="54">
        <v>0.7271151385582277</v>
      </c>
      <c r="F39" s="55">
        <v>0.9002596994625909</v>
      </c>
      <c r="G39" s="63">
        <v>2034.8379655230913</v>
      </c>
      <c r="H39" s="56">
        <v>1111.111111111111</v>
      </c>
      <c r="I39" s="18"/>
      <c r="J39" s="148"/>
    </row>
    <row r="40" spans="1:10" ht="12" customHeight="1" thickBot="1">
      <c r="A40" s="90" t="s">
        <v>33</v>
      </c>
      <c r="B40" s="111">
        <f t="shared" si="0"/>
        <v>0.108832406069099</v>
      </c>
      <c r="C40" s="63">
        <v>545644.7518534149</v>
      </c>
      <c r="D40" s="56">
        <v>20</v>
      </c>
      <c r="E40" s="54">
        <v>0.6221842499098388</v>
      </c>
      <c r="F40" s="55">
        <v>0.770197238459745</v>
      </c>
      <c r="G40" s="63">
        <v>1621.7760813884843</v>
      </c>
      <c r="H40" s="56">
        <v>500</v>
      </c>
      <c r="I40" s="18"/>
      <c r="J40" s="148"/>
    </row>
    <row r="41" spans="1:10" ht="12" customHeight="1" thickBot="1">
      <c r="A41" s="90" t="s">
        <v>34</v>
      </c>
      <c r="B41" s="111">
        <f t="shared" si="0"/>
        <v>0.04175911261703325</v>
      </c>
      <c r="C41" s="63">
        <v>209364.48494093792</v>
      </c>
      <c r="D41" s="56">
        <v>9</v>
      </c>
      <c r="E41" s="54">
        <v>0.6451884842215545</v>
      </c>
      <c r="F41" s="55">
        <v>0.8112607309628652</v>
      </c>
      <c r="G41" s="63">
        <v>1637.749342909543</v>
      </c>
      <c r="H41" s="56">
        <v>1111.111111111111</v>
      </c>
      <c r="I41" s="18"/>
      <c r="J41" s="148"/>
    </row>
    <row r="42" spans="1:10" ht="12" customHeight="1" thickBot="1">
      <c r="A42" s="90" t="s">
        <v>35</v>
      </c>
      <c r="B42" s="111">
        <f t="shared" si="0"/>
        <v>0.021856780370546034</v>
      </c>
      <c r="C42" s="63">
        <v>109581.676380739</v>
      </c>
      <c r="D42" s="56">
        <v>6</v>
      </c>
      <c r="E42" s="54">
        <v>0.8757338755139409</v>
      </c>
      <c r="F42" s="55">
        <v>0.9835309384804845</v>
      </c>
      <c r="G42" s="63">
        <v>2980.617953607239</v>
      </c>
      <c r="H42" s="56">
        <v>1666.6666666666667</v>
      </c>
      <c r="I42" s="18"/>
      <c r="J42" s="148"/>
    </row>
    <row r="43" spans="1:10" ht="12" customHeight="1" thickBot="1">
      <c r="A43" s="90" t="s">
        <v>105</v>
      </c>
      <c r="B43" s="111">
        <f t="shared" si="0"/>
        <v>0.13630843550770977</v>
      </c>
      <c r="C43" s="63">
        <v>683399.2296458952</v>
      </c>
      <c r="D43" s="56">
        <v>5</v>
      </c>
      <c r="E43" s="54">
        <v>0.9155342398262508</v>
      </c>
      <c r="F43" s="55">
        <v>1</v>
      </c>
      <c r="G43" s="63">
        <v>3689.71861701201</v>
      </c>
      <c r="H43" s="56">
        <v>2000</v>
      </c>
      <c r="I43" s="18"/>
      <c r="J43" s="148"/>
    </row>
    <row r="44" spans="1:10" ht="12" customHeight="1" thickBot="1">
      <c r="A44" s="90" t="s">
        <v>106</v>
      </c>
      <c r="B44" s="111">
        <f t="shared" si="0"/>
        <v>0.15050995439761275</v>
      </c>
      <c r="C44" s="63">
        <v>754600.3041282766</v>
      </c>
      <c r="D44" s="56">
        <v>4</v>
      </c>
      <c r="E44" s="54">
        <v>0.9973577009721679</v>
      </c>
      <c r="F44" s="55">
        <v>1</v>
      </c>
      <c r="G44" s="63">
        <v>4696.5074929708135</v>
      </c>
      <c r="H44" s="56">
        <v>2500</v>
      </c>
      <c r="I44" s="18"/>
      <c r="J44" s="148"/>
    </row>
    <row r="45" spans="1:10" ht="21.75" customHeight="1" thickBot="1">
      <c r="A45" s="90" t="s">
        <v>107</v>
      </c>
      <c r="B45" s="111">
        <f t="shared" si="0"/>
        <v>0.00548340886224122</v>
      </c>
      <c r="C45" s="63">
        <v>27491.74970962945</v>
      </c>
      <c r="D45" s="56">
        <v>2</v>
      </c>
      <c r="E45" s="54">
        <v>1</v>
      </c>
      <c r="F45" s="55">
        <v>1</v>
      </c>
      <c r="G45" s="63">
        <v>9733.342287751395</v>
      </c>
      <c r="H45" s="56">
        <v>5000</v>
      </c>
      <c r="I45" s="18"/>
      <c r="J45" s="148"/>
    </row>
    <row r="46" spans="1:10" ht="12" customHeight="1" thickBot="1">
      <c r="A46" s="90" t="s">
        <v>108</v>
      </c>
      <c r="B46" s="111">
        <f t="shared" si="0"/>
        <v>0.0689755651208533</v>
      </c>
      <c r="C46" s="63">
        <v>345817.54161</v>
      </c>
      <c r="D46" s="56">
        <v>9</v>
      </c>
      <c r="E46" s="54">
        <v>0.9367192131488822</v>
      </c>
      <c r="F46" s="55">
        <v>0.9764078955855835</v>
      </c>
      <c r="G46" s="63">
        <v>3410.119985909596</v>
      </c>
      <c r="H46" s="56">
        <v>1111.111111111111</v>
      </c>
      <c r="I46" s="18"/>
      <c r="J46" s="148"/>
    </row>
    <row r="47" spans="1:10" ht="12" customHeight="1" thickBot="1">
      <c r="A47" s="90" t="s">
        <v>39</v>
      </c>
      <c r="B47" s="111">
        <f t="shared" si="0"/>
        <v>0.14195790504014738</v>
      </c>
      <c r="C47" s="63">
        <v>711723.5450999996</v>
      </c>
      <c r="D47" s="56">
        <v>391</v>
      </c>
      <c r="E47" s="54">
        <v>0.13151468504087296</v>
      </c>
      <c r="F47" s="55">
        <v>0.17907769066722712</v>
      </c>
      <c r="G47" s="63">
        <v>157.60288817212765</v>
      </c>
      <c r="H47" s="56">
        <v>25.575447570332482</v>
      </c>
      <c r="I47" s="18"/>
      <c r="J47" s="148"/>
    </row>
    <row r="48" spans="1:10" ht="12" customHeight="1" thickBot="1">
      <c r="A48" s="90" t="s">
        <v>97</v>
      </c>
      <c r="B48" s="111">
        <f t="shared" si="0"/>
        <v>0.0015775507740979206</v>
      </c>
      <c r="C48" s="63">
        <v>7909.24626</v>
      </c>
      <c r="D48" s="56">
        <v>2</v>
      </c>
      <c r="E48" s="54">
        <v>1</v>
      </c>
      <c r="F48" s="55">
        <v>1</v>
      </c>
      <c r="G48" s="63">
        <v>6850.285628691288</v>
      </c>
      <c r="H48" s="56">
        <v>5000</v>
      </c>
      <c r="I48" s="18"/>
      <c r="J48" s="148"/>
    </row>
    <row r="49" spans="1:10" ht="12" customHeight="1" thickBot="1">
      <c r="A49" s="90" t="s">
        <v>30</v>
      </c>
      <c r="B49" s="111">
        <f t="shared" si="0"/>
        <v>0.00047497322472655</v>
      </c>
      <c r="C49" s="63">
        <v>2381.33711</v>
      </c>
      <c r="D49" s="56">
        <v>8</v>
      </c>
      <c r="E49" s="54">
        <v>0.6842174395039768</v>
      </c>
      <c r="F49" s="55">
        <v>0.9850504324438131</v>
      </c>
      <c r="G49" s="63">
        <v>2065.6386611458847</v>
      </c>
      <c r="H49" s="56">
        <v>1250</v>
      </c>
      <c r="I49" s="18"/>
      <c r="J49" s="148"/>
    </row>
    <row r="50" spans="1:10" ht="12" customHeight="1" thickBot="1">
      <c r="A50" s="90" t="s">
        <v>96</v>
      </c>
      <c r="B50" s="111">
        <f t="shared" si="0"/>
        <v>0.01179756055565107</v>
      </c>
      <c r="C50" s="63">
        <v>59148.53152999999</v>
      </c>
      <c r="D50" s="56">
        <v>10</v>
      </c>
      <c r="E50" s="54">
        <v>0.9773445078797885</v>
      </c>
      <c r="F50" s="55">
        <v>0.9940354461746685</v>
      </c>
      <c r="G50" s="63">
        <v>7267.798721719322</v>
      </c>
      <c r="H50" s="56">
        <v>1000</v>
      </c>
      <c r="I50" s="18"/>
      <c r="J50" s="148"/>
    </row>
    <row r="51" spans="1:10" ht="12" customHeight="1" thickBot="1">
      <c r="A51" s="90" t="s">
        <v>31</v>
      </c>
      <c r="B51" s="111">
        <f t="shared" si="0"/>
        <v>0.02857472085234851</v>
      </c>
      <c r="C51" s="63">
        <v>143262.90331999992</v>
      </c>
      <c r="D51" s="56">
        <v>78</v>
      </c>
      <c r="E51" s="54">
        <v>0.2748850792311307</v>
      </c>
      <c r="F51" s="55">
        <v>0.3866239671011019</v>
      </c>
      <c r="G51" s="63">
        <v>471.69316827702403</v>
      </c>
      <c r="H51" s="56">
        <v>128.2051282051282</v>
      </c>
      <c r="I51" s="18"/>
      <c r="J51" s="148"/>
    </row>
    <row r="52" spans="1:10" ht="12" customHeight="1" thickBot="1">
      <c r="A52" s="90" t="s">
        <v>32</v>
      </c>
      <c r="B52" s="111">
        <f t="shared" si="0"/>
        <v>0.0510216203582643</v>
      </c>
      <c r="C52" s="63">
        <v>255803.2150999999</v>
      </c>
      <c r="D52" s="56">
        <v>199</v>
      </c>
      <c r="E52" s="54">
        <v>0.213100130460401</v>
      </c>
      <c r="F52" s="55">
        <v>0.31183662597366635</v>
      </c>
      <c r="G52" s="63">
        <v>350.20008628587345</v>
      </c>
      <c r="H52" s="56">
        <v>50.25125628140704</v>
      </c>
      <c r="I52" s="18"/>
      <c r="J52" s="148"/>
    </row>
    <row r="53" spans="1:10" ht="12" customHeight="1" thickBot="1">
      <c r="A53" s="90" t="s">
        <v>33</v>
      </c>
      <c r="B53" s="111">
        <f t="shared" si="0"/>
        <v>0.010694591694517943</v>
      </c>
      <c r="C53" s="63">
        <v>53618.66049</v>
      </c>
      <c r="D53" s="56">
        <v>28</v>
      </c>
      <c r="E53" s="54">
        <v>0.728022289689244</v>
      </c>
      <c r="F53" s="55">
        <v>0.9220178405840664</v>
      </c>
      <c r="G53" s="63">
        <v>2195.8943287224315</v>
      </c>
      <c r="H53" s="56">
        <v>357.14285714285717</v>
      </c>
      <c r="I53" s="18"/>
      <c r="J53" s="148"/>
    </row>
    <row r="54" spans="1:10" ht="12" customHeight="1" thickBot="1">
      <c r="A54" s="90" t="s">
        <v>34</v>
      </c>
      <c r="B54" s="111">
        <f t="shared" si="0"/>
        <v>0.012505277590829991</v>
      </c>
      <c r="C54" s="63">
        <v>62696.75856999998</v>
      </c>
      <c r="D54" s="56">
        <v>26</v>
      </c>
      <c r="E54" s="54">
        <v>0.6210635523768835</v>
      </c>
      <c r="F54" s="55">
        <v>0.7860090509301112</v>
      </c>
      <c r="G54" s="63">
        <v>1689.6453817443448</v>
      </c>
      <c r="H54" s="56">
        <v>384.61538461538464</v>
      </c>
      <c r="I54" s="18"/>
      <c r="J54" s="148"/>
    </row>
    <row r="55" spans="1:10" ht="12" customHeight="1" thickBot="1">
      <c r="A55" s="92" t="s">
        <v>35</v>
      </c>
      <c r="B55" s="112">
        <f t="shared" si="0"/>
        <v>0.025311609989711128</v>
      </c>
      <c r="C55" s="64">
        <v>126902.89271999999</v>
      </c>
      <c r="D55" s="60">
        <v>40</v>
      </c>
      <c r="E55" s="58">
        <v>0.3069907366568657</v>
      </c>
      <c r="F55" s="59">
        <v>0.41524070791882894</v>
      </c>
      <c r="G55" s="64">
        <v>522.549213101152</v>
      </c>
      <c r="H55" s="60">
        <v>250</v>
      </c>
      <c r="I55" s="18"/>
      <c r="J55" s="148"/>
    </row>
    <row r="56" spans="1:10" ht="12" customHeight="1">
      <c r="A56" s="42" t="s">
        <v>49</v>
      </c>
      <c r="B56" s="17"/>
      <c r="C56" s="17"/>
      <c r="D56" s="17"/>
      <c r="E56" s="43"/>
      <c r="F56" s="43"/>
      <c r="G56" s="44"/>
      <c r="H56" s="43"/>
      <c r="I56" s="18"/>
      <c r="J56" s="18"/>
    </row>
    <row r="57" spans="1:10" ht="39.75" customHeight="1">
      <c r="A57" s="357" t="s">
        <v>109</v>
      </c>
      <c r="B57" s="358"/>
      <c r="C57" s="358"/>
      <c r="D57" s="358"/>
      <c r="E57" s="358"/>
      <c r="F57" s="358"/>
      <c r="G57" s="358"/>
      <c r="H57" s="358"/>
      <c r="I57" s="18"/>
      <c r="J57" s="18"/>
    </row>
    <row r="58" spans="1:10" ht="14.25">
      <c r="A58" s="42"/>
      <c r="B58" s="18"/>
      <c r="C58" s="18"/>
      <c r="D58" s="18"/>
      <c r="E58" s="18"/>
      <c r="F58" s="18"/>
      <c r="G58" s="18"/>
      <c r="H58" s="18"/>
      <c r="I58" s="18"/>
      <c r="J58" s="18"/>
    </row>
    <row r="59" spans="1:10" ht="16.5" thickBot="1">
      <c r="A59" s="37" t="s">
        <v>314</v>
      </c>
      <c r="B59" s="18"/>
      <c r="C59" s="18"/>
      <c r="D59" s="18"/>
      <c r="E59" s="18"/>
      <c r="F59" s="18"/>
      <c r="G59" s="18"/>
      <c r="H59" s="18"/>
      <c r="I59" s="18"/>
      <c r="J59" s="18"/>
    </row>
    <row r="60" spans="1:10" ht="9" customHeight="1">
      <c r="A60" s="113"/>
      <c r="B60" s="113"/>
      <c r="C60" s="167"/>
      <c r="D60" s="149"/>
      <c r="E60" s="150"/>
      <c r="F60" s="151"/>
      <c r="G60" s="45"/>
      <c r="H60" s="46"/>
      <c r="I60" s="45"/>
      <c r="J60" s="18"/>
    </row>
    <row r="61" spans="1:10" ht="14.25">
      <c r="A61" s="114"/>
      <c r="B61" s="187" t="s">
        <v>315</v>
      </c>
      <c r="C61" s="166"/>
      <c r="D61" s="152"/>
      <c r="E61" s="153"/>
      <c r="F61" s="154"/>
      <c r="G61" s="47"/>
      <c r="H61" s="47"/>
      <c r="I61" s="47"/>
      <c r="J61" s="18"/>
    </row>
    <row r="62" spans="1:10" ht="9" customHeight="1" thickBot="1">
      <c r="A62" s="87"/>
      <c r="B62" s="87"/>
      <c r="C62" s="168"/>
      <c r="D62" s="169"/>
      <c r="E62" s="155"/>
      <c r="F62" s="156"/>
      <c r="G62" s="46"/>
      <c r="H62" s="46"/>
      <c r="I62" s="46"/>
      <c r="J62" s="18"/>
    </row>
    <row r="63" spans="1:10" ht="12" customHeight="1" thickBot="1">
      <c r="A63" s="109" t="s">
        <v>38</v>
      </c>
      <c r="B63" s="52">
        <v>568962.6455637278</v>
      </c>
      <c r="C63" s="171"/>
      <c r="D63" s="157"/>
      <c r="E63" s="158"/>
      <c r="F63" s="159"/>
      <c r="G63" s="27"/>
      <c r="H63" s="33"/>
      <c r="I63" s="48"/>
      <c r="J63" s="18"/>
    </row>
    <row r="64" spans="1:10" ht="12" customHeight="1" thickBot="1">
      <c r="A64" s="90" t="s">
        <v>29</v>
      </c>
      <c r="B64" s="56">
        <v>490258.82450372784</v>
      </c>
      <c r="C64" s="171"/>
      <c r="D64" s="157"/>
      <c r="E64" s="158"/>
      <c r="F64" s="159"/>
      <c r="G64" s="27"/>
      <c r="H64" s="22"/>
      <c r="I64" s="23"/>
      <c r="J64" s="18"/>
    </row>
    <row r="65" spans="1:10" ht="12" customHeight="1" thickBot="1">
      <c r="A65" s="90" t="s">
        <v>97</v>
      </c>
      <c r="B65" s="56"/>
      <c r="D65" s="157"/>
      <c r="E65" s="158"/>
      <c r="F65" s="159"/>
      <c r="G65" s="27"/>
      <c r="H65" s="22"/>
      <c r="I65" s="23"/>
      <c r="J65" s="18"/>
    </row>
    <row r="66" spans="1:10" ht="12" customHeight="1" thickBot="1">
      <c r="A66" s="90" t="s">
        <v>30</v>
      </c>
      <c r="B66" s="56">
        <v>-70909.60489999998</v>
      </c>
      <c r="C66" s="171"/>
      <c r="D66" s="157"/>
      <c r="E66" s="158"/>
      <c r="F66" s="159"/>
      <c r="G66" s="27"/>
      <c r="H66" s="22"/>
      <c r="I66" s="23"/>
      <c r="J66" s="18"/>
    </row>
    <row r="67" spans="1:10" ht="12" customHeight="1" thickBot="1">
      <c r="A67" s="90" t="s">
        <v>96</v>
      </c>
      <c r="B67" s="56">
        <v>-42411.91593999998</v>
      </c>
      <c r="C67" s="171"/>
      <c r="D67" s="157"/>
      <c r="E67" s="158"/>
      <c r="F67" s="159"/>
      <c r="G67" s="27"/>
      <c r="H67" s="22"/>
      <c r="I67" s="23"/>
      <c r="J67" s="18"/>
    </row>
    <row r="68" spans="1:10" ht="12" customHeight="1" thickBot="1">
      <c r="A68" s="90" t="s">
        <v>31</v>
      </c>
      <c r="B68" s="56">
        <v>80958.20300000001</v>
      </c>
      <c r="C68" s="171"/>
      <c r="D68" s="157"/>
      <c r="E68" s="158"/>
      <c r="F68" s="159"/>
      <c r="G68" s="27"/>
      <c r="H68" s="22"/>
      <c r="I68" s="23"/>
      <c r="J68" s="18"/>
    </row>
    <row r="69" spans="1:10" ht="12" customHeight="1" thickBot="1">
      <c r="A69" s="90" t="s">
        <v>32</v>
      </c>
      <c r="B69" s="56">
        <v>10251.676089999999</v>
      </c>
      <c r="C69" s="171"/>
      <c r="D69" s="157"/>
      <c r="E69" s="158"/>
      <c r="F69" s="159"/>
      <c r="G69" s="27"/>
      <c r="H69" s="22"/>
      <c r="I69" s="23"/>
      <c r="J69" s="18"/>
    </row>
    <row r="70" spans="1:10" ht="12" customHeight="1" thickBot="1">
      <c r="A70" s="90" t="s">
        <v>33</v>
      </c>
      <c r="B70" s="56">
        <v>96435.046235</v>
      </c>
      <c r="C70" s="171"/>
      <c r="D70" s="157"/>
      <c r="E70" s="158"/>
      <c r="F70" s="159"/>
      <c r="G70" s="27"/>
      <c r="H70" s="22"/>
      <c r="I70" s="23"/>
      <c r="J70" s="18"/>
    </row>
    <row r="71" spans="1:10" ht="12" customHeight="1" thickBot="1">
      <c r="A71" s="90" t="s">
        <v>34</v>
      </c>
      <c r="B71" s="56">
        <v>40168.832160000005</v>
      </c>
      <c r="C71" s="171"/>
      <c r="D71" s="157"/>
      <c r="E71" s="158"/>
      <c r="F71" s="159"/>
      <c r="G71" s="27"/>
      <c r="H71" s="22"/>
      <c r="I71" s="23"/>
      <c r="J71" s="18"/>
    </row>
    <row r="72" spans="1:10" ht="12" customHeight="1" thickBot="1">
      <c r="A72" s="90" t="s">
        <v>35</v>
      </c>
      <c r="B72" s="56">
        <v>-46432.56382127224</v>
      </c>
      <c r="C72" s="171"/>
      <c r="D72" s="157"/>
      <c r="E72" s="158"/>
      <c r="F72" s="159"/>
      <c r="G72" s="27"/>
      <c r="H72" s="22"/>
      <c r="I72" s="23"/>
      <c r="J72" s="18"/>
    </row>
    <row r="73" spans="1:10" ht="12" customHeight="1" thickBot="1">
      <c r="A73" s="90" t="s">
        <v>105</v>
      </c>
      <c r="B73" s="56">
        <v>153599.29539000004</v>
      </c>
      <c r="C73" s="171"/>
      <c r="D73" s="157"/>
      <c r="E73" s="158"/>
      <c r="F73" s="160"/>
      <c r="G73" s="27"/>
      <c r="H73" s="24"/>
      <c r="I73" s="23"/>
      <c r="J73" s="18"/>
    </row>
    <row r="74" spans="1:10" ht="12" customHeight="1" thickBot="1">
      <c r="A74" s="90" t="s">
        <v>106</v>
      </c>
      <c r="B74" s="56">
        <v>121559.97585999999</v>
      </c>
      <c r="C74" s="171"/>
      <c r="D74" s="157"/>
      <c r="E74" s="158"/>
      <c r="F74" s="160"/>
      <c r="G74" s="27"/>
      <c r="H74" s="24"/>
      <c r="I74" s="23"/>
      <c r="J74" s="18"/>
    </row>
    <row r="75" spans="1:10" ht="21" customHeight="1" thickBot="1">
      <c r="A75" s="90" t="s">
        <v>107</v>
      </c>
      <c r="B75" s="56">
        <v>9040.711420000003</v>
      </c>
      <c r="C75" s="171"/>
      <c r="D75" s="157"/>
      <c r="E75" s="158"/>
      <c r="F75" s="160"/>
      <c r="G75" s="27"/>
      <c r="H75" s="24"/>
      <c r="I75" s="23"/>
      <c r="J75" s="18"/>
    </row>
    <row r="76" spans="1:10" ht="12" customHeight="1" thickBot="1">
      <c r="A76" s="90" t="s">
        <v>108</v>
      </c>
      <c r="B76" s="56">
        <v>137999.16900999998</v>
      </c>
      <c r="C76" s="171"/>
      <c r="D76" s="157"/>
      <c r="E76" s="158"/>
      <c r="F76" s="160"/>
      <c r="G76" s="27"/>
      <c r="H76" s="24"/>
      <c r="I76" s="23"/>
      <c r="J76" s="18"/>
    </row>
    <row r="77" spans="1:10" ht="12" customHeight="1" thickBot="1">
      <c r="A77" s="90" t="s">
        <v>39</v>
      </c>
      <c r="B77" s="56">
        <v>78703.82105999999</v>
      </c>
      <c r="C77" s="172"/>
      <c r="D77" s="157"/>
      <c r="E77" s="158"/>
      <c r="F77" s="161"/>
      <c r="G77" s="27"/>
      <c r="H77" s="25"/>
      <c r="I77" s="26"/>
      <c r="J77" s="18"/>
    </row>
    <row r="78" spans="1:10" ht="12" customHeight="1" thickBot="1">
      <c r="A78" s="90" t="s">
        <v>97</v>
      </c>
      <c r="B78" s="56">
        <v>-4231.68261</v>
      </c>
      <c r="C78" s="172"/>
      <c r="D78" s="157"/>
      <c r="E78" s="158"/>
      <c r="F78" s="161"/>
      <c r="G78" s="27"/>
      <c r="H78" s="25"/>
      <c r="I78" s="26"/>
      <c r="J78" s="18"/>
    </row>
    <row r="79" spans="1:10" ht="12" customHeight="1" thickBot="1">
      <c r="A79" s="90" t="s">
        <v>30</v>
      </c>
      <c r="B79" s="56">
        <v>84.52578999999999</v>
      </c>
      <c r="C79" s="172"/>
      <c r="D79" s="157"/>
      <c r="E79" s="158"/>
      <c r="F79" s="161"/>
      <c r="G79" s="27"/>
      <c r="H79" s="25"/>
      <c r="I79" s="26"/>
      <c r="J79" s="18"/>
    </row>
    <row r="80" spans="1:10" ht="12" customHeight="1" thickBot="1">
      <c r="A80" s="90" t="s">
        <v>96</v>
      </c>
      <c r="B80" s="56">
        <v>17625.24348</v>
      </c>
      <c r="C80" s="61"/>
      <c r="D80" s="170"/>
      <c r="E80" s="158"/>
      <c r="F80" s="161"/>
      <c r="G80" s="27"/>
      <c r="H80" s="25"/>
      <c r="I80" s="26"/>
      <c r="J80" s="18"/>
    </row>
    <row r="81" spans="1:10" ht="12" customHeight="1" thickBot="1">
      <c r="A81" s="90" t="s">
        <v>31</v>
      </c>
      <c r="B81" s="56">
        <v>8205.45754</v>
      </c>
      <c r="C81" s="61"/>
      <c r="D81" s="157"/>
      <c r="E81" s="158"/>
      <c r="F81" s="161"/>
      <c r="G81" s="27"/>
      <c r="H81" s="25"/>
      <c r="I81" s="26"/>
      <c r="J81" s="18"/>
    </row>
    <row r="82" spans="1:10" ht="12" customHeight="1" thickBot="1">
      <c r="A82" s="90" t="s">
        <v>32</v>
      </c>
      <c r="B82" s="56">
        <v>4640.419849999997</v>
      </c>
      <c r="C82" s="61"/>
      <c r="D82" s="157"/>
      <c r="E82" s="158"/>
      <c r="F82" s="161"/>
      <c r="G82" s="27"/>
      <c r="H82" s="25"/>
      <c r="I82" s="26"/>
      <c r="J82" s="18"/>
    </row>
    <row r="83" spans="1:10" ht="12" customHeight="1" thickBot="1">
      <c r="A83" s="90" t="s">
        <v>33</v>
      </c>
      <c r="B83" s="56">
        <v>17670.18915</v>
      </c>
      <c r="C83" s="61"/>
      <c r="D83" s="157"/>
      <c r="E83" s="158"/>
      <c r="F83" s="161"/>
      <c r="G83" s="27"/>
      <c r="H83" s="25"/>
      <c r="I83" s="26"/>
      <c r="J83" s="18"/>
    </row>
    <row r="84" spans="1:10" ht="12" customHeight="1" thickBot="1">
      <c r="A84" s="90" t="s">
        <v>34</v>
      </c>
      <c r="B84" s="56">
        <v>1755.9935499999992</v>
      </c>
      <c r="C84" s="61"/>
      <c r="D84" s="157"/>
      <c r="E84" s="158"/>
      <c r="F84" s="161"/>
      <c r="G84" s="27"/>
      <c r="H84" s="25"/>
      <c r="I84" s="26"/>
      <c r="J84" s="18"/>
    </row>
    <row r="85" spans="1:10" ht="12" customHeight="1" thickBot="1">
      <c r="A85" s="92" t="s">
        <v>35</v>
      </c>
      <c r="B85" s="60">
        <v>32953.67431</v>
      </c>
      <c r="C85" s="61"/>
      <c r="D85" s="162"/>
      <c r="E85" s="163"/>
      <c r="F85" s="164"/>
      <c r="G85" s="27"/>
      <c r="H85" s="25"/>
      <c r="I85" s="26"/>
      <c r="J85" s="18"/>
    </row>
    <row r="86" spans="1:10" ht="13.5" customHeight="1">
      <c r="A86" s="359"/>
      <c r="B86" s="360"/>
      <c r="C86" s="360"/>
      <c r="D86" s="360"/>
      <c r="E86" s="360"/>
      <c r="F86" s="360"/>
      <c r="G86" s="360"/>
      <c r="H86" s="360"/>
      <c r="I86" s="360"/>
      <c r="J86" s="18"/>
    </row>
    <row r="87" spans="1:10" ht="8.25" customHeight="1">
      <c r="A87" s="42"/>
      <c r="B87" s="18"/>
      <c r="C87" s="18"/>
      <c r="D87" s="18"/>
      <c r="E87" s="18"/>
      <c r="F87" s="18"/>
      <c r="G87" s="18"/>
      <c r="H87" s="18"/>
      <c r="I87" s="18"/>
      <c r="J87" s="18"/>
    </row>
    <row r="88" spans="1:10" ht="16.5" thickBot="1">
      <c r="A88" s="37" t="s">
        <v>316</v>
      </c>
      <c r="B88" s="18"/>
      <c r="C88" s="18"/>
      <c r="D88" s="18"/>
      <c r="E88" s="18"/>
      <c r="F88" s="18"/>
      <c r="G88" s="18"/>
      <c r="H88" s="18"/>
      <c r="I88" s="18"/>
      <c r="J88" s="18"/>
    </row>
    <row r="89" spans="1:10" ht="9" customHeight="1">
      <c r="A89" s="115"/>
      <c r="B89" s="115"/>
      <c r="C89" s="115"/>
      <c r="D89" s="115"/>
      <c r="E89" s="115"/>
      <c r="F89" s="115"/>
      <c r="G89" s="115"/>
      <c r="H89" s="115"/>
      <c r="I89" s="115"/>
      <c r="J89" s="113"/>
    </row>
    <row r="90" spans="1:10" ht="13.5">
      <c r="A90" s="114"/>
      <c r="B90" s="349" t="s">
        <v>36</v>
      </c>
      <c r="C90" s="350"/>
      <c r="D90" s="351"/>
      <c r="E90" s="352" t="s">
        <v>37</v>
      </c>
      <c r="F90" s="353"/>
      <c r="G90" s="354"/>
      <c r="H90" s="352" t="s">
        <v>115</v>
      </c>
      <c r="I90" s="353"/>
      <c r="J90" s="353"/>
    </row>
    <row r="91" spans="1:16" ht="13.5">
      <c r="A91" s="114"/>
      <c r="B91" s="184" t="s">
        <v>40</v>
      </c>
      <c r="C91" s="184" t="s">
        <v>41</v>
      </c>
      <c r="D91" s="184" t="s">
        <v>42</v>
      </c>
      <c r="E91" s="116" t="s">
        <v>40</v>
      </c>
      <c r="F91" s="116" t="s">
        <v>41</v>
      </c>
      <c r="G91" s="116" t="s">
        <v>42</v>
      </c>
      <c r="H91" s="116" t="s">
        <v>40</v>
      </c>
      <c r="I91" s="116" t="s">
        <v>41</v>
      </c>
      <c r="J91" s="116" t="s">
        <v>42</v>
      </c>
      <c r="L91" s="173"/>
      <c r="M91" s="181"/>
      <c r="N91" s="173"/>
      <c r="P91" s="182"/>
    </row>
    <row r="92" spans="1:14" ht="9" customHeight="1" thickBot="1">
      <c r="A92" s="87"/>
      <c r="B92" s="87"/>
      <c r="C92" s="87"/>
      <c r="D92" s="87"/>
      <c r="E92" s="87"/>
      <c r="F92" s="87"/>
      <c r="G92" s="87"/>
      <c r="H92" s="87"/>
      <c r="I92" s="87"/>
      <c r="J92" s="87"/>
      <c r="L92" s="173"/>
      <c r="M92" s="183"/>
      <c r="N92" s="173"/>
    </row>
    <row r="93" spans="1:14" ht="12" customHeight="1" thickBot="1">
      <c r="A93" s="97" t="s">
        <v>38</v>
      </c>
      <c r="B93" s="117">
        <v>-0.17309123143975758</v>
      </c>
      <c r="C93" s="117">
        <v>0.01077442312418126</v>
      </c>
      <c r="D93" s="117">
        <v>0.15697658269926884</v>
      </c>
      <c r="E93" s="117">
        <v>-0.4040226508369015</v>
      </c>
      <c r="F93" s="117">
        <v>0.024726838859252212</v>
      </c>
      <c r="G93" s="117">
        <v>0.6004</v>
      </c>
      <c r="H93" s="117">
        <v>-0.2445378408334834</v>
      </c>
      <c r="I93" s="117">
        <v>0.02172891910143972</v>
      </c>
      <c r="J93" s="117">
        <v>0.18730000000000002</v>
      </c>
      <c r="L93" s="173"/>
      <c r="M93" s="173"/>
      <c r="N93" s="173"/>
    </row>
    <row r="94" spans="1:14" ht="12" customHeight="1" thickBot="1">
      <c r="A94" s="90" t="s">
        <v>29</v>
      </c>
      <c r="B94" s="118">
        <v>-0.01788255483006862</v>
      </c>
      <c r="C94" s="118">
        <v>0.007989819366599765</v>
      </c>
      <c r="D94" s="118">
        <v>0.08823333110858966</v>
      </c>
      <c r="E94" s="118">
        <v>-0.1055883812187091</v>
      </c>
      <c r="F94" s="118">
        <v>0.022801217213491792</v>
      </c>
      <c r="G94" s="118">
        <v>0.21272926435278408</v>
      </c>
      <c r="H94" s="118">
        <v>-0.046819707745542886</v>
      </c>
      <c r="I94" s="118">
        <v>0.023328752459369228</v>
      </c>
      <c r="J94" s="118">
        <v>0.14844214199711403</v>
      </c>
      <c r="L94" s="174"/>
      <c r="M94" s="173"/>
      <c r="N94" s="175"/>
    </row>
    <row r="95" spans="1:15" ht="12" customHeight="1" thickBot="1">
      <c r="A95" s="90" t="s">
        <v>97</v>
      </c>
      <c r="B95" s="118"/>
      <c r="C95" s="118"/>
      <c r="D95" s="118"/>
      <c r="E95" s="118"/>
      <c r="F95" s="118"/>
      <c r="G95" s="118"/>
      <c r="H95" s="118"/>
      <c r="I95" s="118"/>
      <c r="J95" s="118"/>
      <c r="L95" s="174"/>
      <c r="M95" s="335"/>
      <c r="N95" s="178"/>
      <c r="O95" s="336"/>
    </row>
    <row r="96" spans="1:15" ht="12" customHeight="1" thickBot="1">
      <c r="A96" s="90" t="s">
        <v>30</v>
      </c>
      <c r="B96" s="118">
        <v>0.000863</v>
      </c>
      <c r="C96" s="118">
        <v>0.000863</v>
      </c>
      <c r="D96" s="118">
        <v>0.000863</v>
      </c>
      <c r="E96" s="118">
        <v>0.006046</v>
      </c>
      <c r="F96" s="118">
        <v>0.006046</v>
      </c>
      <c r="G96" s="118">
        <v>0.006046</v>
      </c>
      <c r="H96" s="118">
        <v>0.010438000000000001</v>
      </c>
      <c r="I96" s="118">
        <v>0.010438000000000001</v>
      </c>
      <c r="J96" s="118">
        <v>0.010438000000000001</v>
      </c>
      <c r="L96" s="174"/>
      <c r="M96" s="335"/>
      <c r="N96" s="335"/>
      <c r="O96" s="336"/>
    </row>
    <row r="97" spans="1:14" ht="12" customHeight="1" thickBot="1">
      <c r="A97" s="90" t="s">
        <v>96</v>
      </c>
      <c r="B97" s="118">
        <v>0.000963</v>
      </c>
      <c r="C97" s="118">
        <v>0.0027968887173274084</v>
      </c>
      <c r="D97" s="118">
        <v>0.0062</v>
      </c>
      <c r="E97" s="118">
        <v>0.0042</v>
      </c>
      <c r="F97" s="118">
        <v>0.007371143699105452</v>
      </c>
      <c r="G97" s="118">
        <v>0.0584</v>
      </c>
      <c r="H97" s="118">
        <v>0.00288566</v>
      </c>
      <c r="I97" s="118">
        <v>0.012685998246887749</v>
      </c>
      <c r="J97" s="118">
        <v>0.0296</v>
      </c>
      <c r="L97" s="176"/>
      <c r="M97" s="178"/>
      <c r="N97" s="173"/>
    </row>
    <row r="98" spans="1:14" ht="12" customHeight="1" thickBot="1">
      <c r="A98" s="90" t="s">
        <v>31</v>
      </c>
      <c r="B98" s="118">
        <v>-0.0019509217109715538</v>
      </c>
      <c r="C98" s="118">
        <v>0.0020741000950068567</v>
      </c>
      <c r="D98" s="118">
        <v>0.01663</v>
      </c>
      <c r="E98" s="118">
        <v>-0.02521</v>
      </c>
      <c r="F98" s="118">
        <v>0.006680908423866629</v>
      </c>
      <c r="G98" s="118">
        <v>0.062374</v>
      </c>
      <c r="H98" s="118">
        <v>-0.010434</v>
      </c>
      <c r="I98" s="118">
        <v>0.020672527648780782</v>
      </c>
      <c r="J98" s="118">
        <v>0.027999999999999997</v>
      </c>
      <c r="L98" s="173"/>
      <c r="M98" s="173"/>
      <c r="N98" s="173"/>
    </row>
    <row r="99" spans="1:14" ht="12" customHeight="1" thickBot="1">
      <c r="A99" s="90" t="s">
        <v>32</v>
      </c>
      <c r="B99" s="118">
        <v>0.013600000000000001</v>
      </c>
      <c r="C99" s="118">
        <v>0.057062250529653545</v>
      </c>
      <c r="D99" s="118">
        <v>0.08823333110858966</v>
      </c>
      <c r="E99" s="118">
        <v>-0.1055883812187091</v>
      </c>
      <c r="F99" s="118">
        <v>0.15150060148563171</v>
      </c>
      <c r="G99" s="118">
        <v>0.21272926435278408</v>
      </c>
      <c r="H99" s="118">
        <v>-0.046819707745542886</v>
      </c>
      <c r="I99" s="118">
        <v>0.08232185445632123</v>
      </c>
      <c r="J99" s="118">
        <v>0.14844214199711403</v>
      </c>
      <c r="L99" s="177"/>
      <c r="M99" s="177"/>
      <c r="N99" s="177"/>
    </row>
    <row r="100" spans="1:15" ht="12" customHeight="1" thickBot="1">
      <c r="A100" s="90" t="s">
        <v>33</v>
      </c>
      <c r="B100" s="118">
        <v>-0.009399999999999999</v>
      </c>
      <c r="C100" s="118">
        <v>0.010420959251569344</v>
      </c>
      <c r="D100" s="118">
        <v>0.06689914163090119</v>
      </c>
      <c r="E100" s="118">
        <v>-0.082979</v>
      </c>
      <c r="F100" s="118">
        <v>0.006831405736350391</v>
      </c>
      <c r="G100" s="118">
        <v>0.0942</v>
      </c>
      <c r="H100" s="118">
        <v>-0.021639630582970137</v>
      </c>
      <c r="I100" s="118">
        <v>0.013574473026392288</v>
      </c>
      <c r="J100" s="118">
        <v>0.052000000000000005</v>
      </c>
      <c r="L100" s="177"/>
      <c r="M100" s="177"/>
      <c r="N100" s="177"/>
      <c r="O100" s="177"/>
    </row>
    <row r="101" spans="1:14" ht="12" customHeight="1" thickBot="1">
      <c r="A101" s="90" t="s">
        <v>34</v>
      </c>
      <c r="B101" s="118">
        <v>0.008781119053487815</v>
      </c>
      <c r="C101" s="118">
        <v>0.021387686384611602</v>
      </c>
      <c r="D101" s="118">
        <v>0.0289944478716841</v>
      </c>
      <c r="E101" s="118">
        <v>0</v>
      </c>
      <c r="F101" s="118">
        <v>0.03379837493249414</v>
      </c>
      <c r="G101" s="118">
        <v>0.05725300283556889</v>
      </c>
      <c r="H101" s="118">
        <v>-0.01218870516024817</v>
      </c>
      <c r="I101" s="118">
        <v>0.018724333221036178</v>
      </c>
      <c r="J101" s="118">
        <v>0.028450115787081297</v>
      </c>
      <c r="L101" s="173"/>
      <c r="M101" s="173"/>
      <c r="N101" s="173"/>
    </row>
    <row r="102" spans="1:14" ht="12" customHeight="1" thickBot="1">
      <c r="A102" s="90" t="s">
        <v>35</v>
      </c>
      <c r="B102" s="118">
        <v>0.0036445825681592644</v>
      </c>
      <c r="C102" s="118">
        <v>0.011069568636969724</v>
      </c>
      <c r="D102" s="118">
        <v>0.030284</v>
      </c>
      <c r="E102" s="118">
        <v>0.010224368077250759</v>
      </c>
      <c r="F102" s="118">
        <v>0.029893172667988955</v>
      </c>
      <c r="G102" s="118">
        <v>0.064057</v>
      </c>
      <c r="H102" s="118">
        <v>0.009842964172360746</v>
      </c>
      <c r="I102" s="118">
        <v>0.017338512083154886</v>
      </c>
      <c r="J102" s="118">
        <v>0.027720689256042208</v>
      </c>
      <c r="L102" s="173"/>
      <c r="M102" s="173"/>
      <c r="N102" s="173"/>
    </row>
    <row r="103" spans="1:14" ht="13.5" thickBot="1">
      <c r="A103" s="90" t="s">
        <v>105</v>
      </c>
      <c r="B103" s="118">
        <v>0.0007000000000000001</v>
      </c>
      <c r="C103" s="118">
        <v>0.005316311988404448</v>
      </c>
      <c r="D103" s="118">
        <v>0.0130294</v>
      </c>
      <c r="E103" s="118">
        <v>-0.007032</v>
      </c>
      <c r="F103" s="118">
        <v>0.03560807979196454</v>
      </c>
      <c r="G103" s="118">
        <v>0.06346922</v>
      </c>
      <c r="H103" s="118">
        <v>0.002684</v>
      </c>
      <c r="I103" s="118">
        <v>0.04065324224899265</v>
      </c>
      <c r="J103" s="118">
        <v>0.04850198</v>
      </c>
      <c r="L103" s="173"/>
      <c r="M103" s="173"/>
      <c r="N103" s="173"/>
    </row>
    <row r="104" spans="1:14" ht="12" customHeight="1" thickBot="1">
      <c r="A104" s="90" t="s">
        <v>106</v>
      </c>
      <c r="B104" s="118">
        <v>0.0013394995942390686</v>
      </c>
      <c r="C104" s="118">
        <v>0.0027846637990550527</v>
      </c>
      <c r="D104" s="118">
        <v>0.034714999999999996</v>
      </c>
      <c r="E104" s="118">
        <v>0.007010747190293154</v>
      </c>
      <c r="F104" s="118">
        <v>0.009907995277422518</v>
      </c>
      <c r="G104" s="118">
        <v>0.06969</v>
      </c>
      <c r="H104" s="118">
        <v>0</v>
      </c>
      <c r="I104" s="118">
        <v>0.003504437559854888</v>
      </c>
      <c r="J104" s="118">
        <v>0.050735999999999996</v>
      </c>
      <c r="L104" s="173"/>
      <c r="M104" s="173"/>
      <c r="N104" s="173"/>
    </row>
    <row r="105" spans="1:14" ht="21" customHeight="1" thickBot="1">
      <c r="A105" s="90" t="s">
        <v>107</v>
      </c>
      <c r="B105" s="118">
        <v>-0.01788255483006862</v>
      </c>
      <c r="C105" s="118">
        <v>-0.017299253928784633</v>
      </c>
      <c r="D105" s="118">
        <v>0.025275189269336962</v>
      </c>
      <c r="E105" s="118">
        <v>-0.04831481181051266</v>
      </c>
      <c r="F105" s="118">
        <v>-0.04773134997279408</v>
      </c>
      <c r="G105" s="118">
        <v>-0.005145160214572226</v>
      </c>
      <c r="H105" s="118" t="s">
        <v>323</v>
      </c>
      <c r="I105" s="118" t="s">
        <v>323</v>
      </c>
      <c r="J105" s="118" t="s">
        <v>323</v>
      </c>
      <c r="L105" s="173"/>
      <c r="M105" s="173"/>
      <c r="N105" s="173"/>
    </row>
    <row r="106" spans="1:14" ht="12" customHeight="1" thickBot="1">
      <c r="A106" s="90" t="s">
        <v>108</v>
      </c>
      <c r="B106" s="118">
        <v>-0.0026</v>
      </c>
      <c r="C106" s="118">
        <v>0.0007878737365968286</v>
      </c>
      <c r="D106" s="118">
        <v>0.0766</v>
      </c>
      <c r="E106" s="118">
        <v>0.0096</v>
      </c>
      <c r="F106" s="118">
        <v>0.012535322367377859</v>
      </c>
      <c r="G106" s="118">
        <v>0.16190000000000002</v>
      </c>
      <c r="H106" s="118" t="s">
        <v>323</v>
      </c>
      <c r="I106" s="118" t="s">
        <v>323</v>
      </c>
      <c r="J106" s="118" t="s">
        <v>323</v>
      </c>
      <c r="L106" s="173"/>
      <c r="M106" s="173"/>
      <c r="N106" s="173"/>
    </row>
    <row r="107" spans="1:14" ht="12" customHeight="1" thickBot="1">
      <c r="A107" s="90" t="s">
        <v>39</v>
      </c>
      <c r="B107" s="118">
        <v>-0.17309123143975758</v>
      </c>
      <c r="C107" s="118">
        <v>0.027605519927931508</v>
      </c>
      <c r="D107" s="118">
        <v>0.15697658269926884</v>
      </c>
      <c r="E107" s="118">
        <v>-0.4040226508369015</v>
      </c>
      <c r="F107" s="118">
        <v>0.03636595420517838</v>
      </c>
      <c r="G107" s="118">
        <v>0.6004</v>
      </c>
      <c r="H107" s="118">
        <v>-0.2445378408334834</v>
      </c>
      <c r="I107" s="118">
        <v>0.012058979511698199</v>
      </c>
      <c r="J107" s="118">
        <v>0.18730000000000002</v>
      </c>
      <c r="L107" s="173"/>
      <c r="M107" s="173"/>
      <c r="N107" s="173"/>
    </row>
    <row r="108" spans="1:14" ht="12" customHeight="1" thickBot="1">
      <c r="A108" s="90" t="s">
        <v>97</v>
      </c>
      <c r="B108" s="118">
        <v>-0.0346289428972445</v>
      </c>
      <c r="C108" s="118">
        <v>-0.0074250059105499325</v>
      </c>
      <c r="D108" s="118">
        <v>-0.0008000000000000229</v>
      </c>
      <c r="E108" s="118">
        <v>-0.051544640614611614</v>
      </c>
      <c r="F108" s="118">
        <v>-0.012587320705856596</v>
      </c>
      <c r="G108" s="118">
        <v>-0.0030999999999999917</v>
      </c>
      <c r="H108" s="118">
        <v>-0.0014005942051793507</v>
      </c>
      <c r="I108" s="118">
        <v>0.002701107812937859</v>
      </c>
      <c r="J108" s="118">
        <v>0.0037000000000000366</v>
      </c>
      <c r="L108" s="173"/>
      <c r="M108" s="173"/>
      <c r="N108" s="173"/>
    </row>
    <row r="109" spans="1:14" ht="12" customHeight="1" thickBot="1">
      <c r="A109" s="90" t="s">
        <v>30</v>
      </c>
      <c r="B109" s="118">
        <v>-0.033566078156164525</v>
      </c>
      <c r="C109" s="118">
        <v>-0.009316469520104292</v>
      </c>
      <c r="D109" s="118">
        <v>0.00927367847411431</v>
      </c>
      <c r="E109" s="118">
        <v>-0.08955202978449217</v>
      </c>
      <c r="F109" s="118">
        <v>-0.03658870664899081</v>
      </c>
      <c r="G109" s="118">
        <v>0.0019000000000000128</v>
      </c>
      <c r="H109" s="118">
        <v>-0.010854073990951951</v>
      </c>
      <c r="I109" s="118">
        <v>-0.00031239088040671027</v>
      </c>
      <c r="J109" s="118">
        <v>0.0040000000000000036</v>
      </c>
      <c r="L109" s="178"/>
      <c r="M109" s="178"/>
      <c r="N109" s="178"/>
    </row>
    <row r="110" spans="1:14" ht="12" customHeight="1" thickBot="1">
      <c r="A110" s="90" t="s">
        <v>96</v>
      </c>
      <c r="B110" s="118">
        <v>-0.02776863411390995</v>
      </c>
      <c r="C110" s="118">
        <v>0.0023076499582321214</v>
      </c>
      <c r="D110" s="118">
        <v>0.008599999999999941</v>
      </c>
      <c r="E110" s="118">
        <v>-0.09027705305362643</v>
      </c>
      <c r="F110" s="118">
        <v>0.006812087581907676</v>
      </c>
      <c r="G110" s="118">
        <v>0.0374000000000001</v>
      </c>
      <c r="H110" s="118">
        <v>-0.006399999999999961</v>
      </c>
      <c r="I110" s="118">
        <v>0.0096174315793579</v>
      </c>
      <c r="J110" s="118">
        <v>0.03160000000000007</v>
      </c>
      <c r="L110" s="173"/>
      <c r="M110" s="173"/>
      <c r="N110" s="173"/>
    </row>
    <row r="111" spans="1:14" ht="12" customHeight="1" thickBot="1">
      <c r="A111" s="90" t="s">
        <v>31</v>
      </c>
      <c r="B111" s="118">
        <v>-0.048736056733397204</v>
      </c>
      <c r="C111" s="118">
        <v>0.006669010401204817</v>
      </c>
      <c r="D111" s="118">
        <v>0.03200000000000003</v>
      </c>
      <c r="E111" s="118">
        <v>-0.15555797001787908</v>
      </c>
      <c r="F111" s="118">
        <v>0.017913585042277243</v>
      </c>
      <c r="G111" s="118">
        <v>0.10640000000000005</v>
      </c>
      <c r="H111" s="118">
        <v>-0.03523619626059604</v>
      </c>
      <c r="I111" s="118">
        <v>0.024914417975354795</v>
      </c>
      <c r="J111" s="118">
        <v>0.09210000000000007</v>
      </c>
      <c r="L111" s="173"/>
      <c r="M111" s="173"/>
      <c r="N111" s="173"/>
    </row>
    <row r="112" spans="1:14" ht="12" customHeight="1" thickBot="1">
      <c r="A112" s="90" t="s">
        <v>32</v>
      </c>
      <c r="B112" s="118">
        <v>-0.17309123143975758</v>
      </c>
      <c r="C112" s="118">
        <v>0.06172532314715082</v>
      </c>
      <c r="D112" s="118">
        <v>0.15697658269926884</v>
      </c>
      <c r="E112" s="118">
        <v>-0.2772224274211419</v>
      </c>
      <c r="F112" s="118">
        <v>0.06684926199252034</v>
      </c>
      <c r="G112" s="118">
        <v>0.6004</v>
      </c>
      <c r="H112" s="118">
        <v>-0.2445378408334834</v>
      </c>
      <c r="I112" s="118">
        <v>0.014231841104358304</v>
      </c>
      <c r="J112" s="118">
        <v>0.18730000000000002</v>
      </c>
      <c r="L112" s="173"/>
      <c r="M112" s="173"/>
      <c r="N112" s="173"/>
    </row>
    <row r="113" spans="1:10" ht="12" customHeight="1" thickBot="1">
      <c r="A113" s="90" t="s">
        <v>33</v>
      </c>
      <c r="B113" s="118">
        <v>-0.03090000000000004</v>
      </c>
      <c r="C113" s="118">
        <v>0.02235513590217158</v>
      </c>
      <c r="D113" s="118">
        <v>0.11119092643051776</v>
      </c>
      <c r="E113" s="118">
        <v>-0.4040226508369015</v>
      </c>
      <c r="F113" s="118">
        <v>0.04019015560674297</v>
      </c>
      <c r="G113" s="118">
        <v>0.2195328026469443</v>
      </c>
      <c r="H113" s="118">
        <v>-0.13921727499401992</v>
      </c>
      <c r="I113" s="118">
        <v>0.0016768989446746298</v>
      </c>
      <c r="J113" s="118">
        <v>0.08600000000000008</v>
      </c>
    </row>
    <row r="114" spans="1:10" ht="12" customHeight="1" thickBot="1">
      <c r="A114" s="90" t="s">
        <v>34</v>
      </c>
      <c r="B114" s="118">
        <v>-0.05879999999999996</v>
      </c>
      <c r="C114" s="118">
        <v>0.020432049130002596</v>
      </c>
      <c r="D114" s="118">
        <v>0.052999999999999936</v>
      </c>
      <c r="E114" s="118">
        <v>-0.1795</v>
      </c>
      <c r="F114" s="118">
        <v>0.02634696399167156</v>
      </c>
      <c r="G114" s="118">
        <v>0.1140000000000001</v>
      </c>
      <c r="H114" s="118">
        <v>-0.12640000000000007</v>
      </c>
      <c r="I114" s="118">
        <v>0.0010899198577310877</v>
      </c>
      <c r="J114" s="118">
        <v>0.0653999999999999</v>
      </c>
    </row>
    <row r="115" spans="1:10" ht="12" customHeight="1" thickBot="1">
      <c r="A115" s="92" t="s">
        <v>35</v>
      </c>
      <c r="B115" s="119">
        <v>-0.051000000000000045</v>
      </c>
      <c r="C115" s="119">
        <v>0.0013247487523274817</v>
      </c>
      <c r="D115" s="119">
        <v>0.0976999999999999</v>
      </c>
      <c r="E115" s="119">
        <v>-0.17879999999999996</v>
      </c>
      <c r="F115" s="119">
        <v>0.0061386475020160465</v>
      </c>
      <c r="G115" s="119">
        <v>0.20469999999999988</v>
      </c>
      <c r="H115" s="119">
        <v>-0.0464</v>
      </c>
      <c r="I115" s="119">
        <v>0.0017349830148722547</v>
      </c>
      <c r="J115" s="119">
        <v>0.1109</v>
      </c>
    </row>
    <row r="116" spans="1:10" ht="14.25">
      <c r="A116" s="49"/>
      <c r="B116" s="18"/>
      <c r="C116" s="18"/>
      <c r="D116" s="18"/>
      <c r="E116" s="18"/>
      <c r="F116" s="18"/>
      <c r="G116" s="18"/>
      <c r="H116" s="18"/>
      <c r="I116" s="18"/>
      <c r="J116" s="18"/>
    </row>
    <row r="117" spans="1:10" ht="14.25">
      <c r="A117" s="36"/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1:10" ht="16.5" thickBot="1">
      <c r="A118" s="37" t="s">
        <v>317</v>
      </c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1:9" ht="9" customHeight="1">
      <c r="A119" s="40"/>
      <c r="B119" s="40"/>
      <c r="C119" s="40"/>
      <c r="D119" s="40"/>
      <c r="E119" s="40"/>
      <c r="F119" s="40"/>
      <c r="G119" s="40"/>
      <c r="H119" s="40"/>
      <c r="I119" s="40"/>
    </row>
    <row r="120" spans="1:9" ht="44.25" customHeight="1">
      <c r="A120" s="114"/>
      <c r="B120" s="86" t="s">
        <v>98</v>
      </c>
      <c r="C120" s="86" t="s">
        <v>99</v>
      </c>
      <c r="D120" s="86" t="s">
        <v>100</v>
      </c>
      <c r="E120" s="86" t="s">
        <v>101</v>
      </c>
      <c r="F120" s="86" t="s">
        <v>102</v>
      </c>
      <c r="G120" s="86" t="s">
        <v>103</v>
      </c>
      <c r="H120" s="86" t="s">
        <v>162</v>
      </c>
      <c r="I120" s="86" t="s">
        <v>163</v>
      </c>
    </row>
    <row r="121" spans="1:9" ht="9" customHeight="1" thickBot="1">
      <c r="A121" s="87"/>
      <c r="B121" s="87"/>
      <c r="C121" s="87"/>
      <c r="D121" s="87"/>
      <c r="E121" s="87"/>
      <c r="F121" s="87"/>
      <c r="G121" s="87"/>
      <c r="H121" s="87"/>
      <c r="I121" s="87"/>
    </row>
    <row r="122" spans="1:9" ht="12" customHeight="1" thickBot="1">
      <c r="A122" s="120" t="s">
        <v>20</v>
      </c>
      <c r="B122" s="52">
        <v>81684.08161659286</v>
      </c>
      <c r="C122" s="52">
        <v>734455.5490729667</v>
      </c>
      <c r="D122" s="52">
        <v>566082.1776838682</v>
      </c>
      <c r="E122" s="52">
        <v>248667.79924633587</v>
      </c>
      <c r="F122" s="52">
        <v>559541.7715094149</v>
      </c>
      <c r="G122" s="52">
        <v>210282.26957091579</v>
      </c>
      <c r="H122" s="52">
        <v>111353.11634073895</v>
      </c>
      <c r="I122" s="52">
        <v>1487238.9659038014</v>
      </c>
    </row>
    <row r="123" spans="1:9" ht="12" customHeight="1" thickBot="1">
      <c r="A123" s="121" t="s">
        <v>54</v>
      </c>
      <c r="B123" s="56">
        <v>64313.99125</v>
      </c>
      <c r="C123" s="63">
        <v>363569.88175169507</v>
      </c>
      <c r="D123" s="63">
        <v>142302.82142483068</v>
      </c>
      <c r="E123" s="63">
        <v>105742.82410672728</v>
      </c>
      <c r="F123" s="63">
        <v>182538.55301053906</v>
      </c>
      <c r="G123" s="63">
        <v>18259.65927121382</v>
      </c>
      <c r="H123" s="63">
        <v>14910.827936193695</v>
      </c>
      <c r="I123" s="63">
        <v>637671.8354080981</v>
      </c>
    </row>
    <row r="124" spans="1:9" ht="12" customHeight="1" thickBot="1">
      <c r="A124" s="121" t="s">
        <v>110</v>
      </c>
      <c r="B124" s="56">
        <v>15376.390366592846</v>
      </c>
      <c r="C124" s="63">
        <v>339593.27836209204</v>
      </c>
      <c r="D124" s="63">
        <v>372622.27295446844</v>
      </c>
      <c r="E124" s="63">
        <v>0</v>
      </c>
      <c r="F124" s="63">
        <v>112637.55030687602</v>
      </c>
      <c r="G124" s="63">
        <v>0</v>
      </c>
      <c r="H124" s="63">
        <v>89744.63540422384</v>
      </c>
      <c r="I124" s="63">
        <v>142902.0899045091</v>
      </c>
    </row>
    <row r="125" spans="1:9" ht="12" customHeight="1" thickBot="1">
      <c r="A125" s="121" t="s">
        <v>111</v>
      </c>
      <c r="B125" s="56">
        <v>1993.7</v>
      </c>
      <c r="C125" s="63">
        <v>473.9146314835165</v>
      </c>
      <c r="D125" s="63">
        <v>1698.7570842361931</v>
      </c>
      <c r="E125" s="63">
        <v>0</v>
      </c>
      <c r="F125" s="63">
        <v>487.70802739726</v>
      </c>
      <c r="G125" s="63">
        <v>0</v>
      </c>
      <c r="H125" s="63">
        <v>166.37808219178083</v>
      </c>
      <c r="I125" s="63">
        <v>0</v>
      </c>
    </row>
    <row r="126" spans="1:9" ht="12" customHeight="1" thickBot="1">
      <c r="A126" s="121" t="s">
        <v>112</v>
      </c>
      <c r="B126" s="56">
        <v>0</v>
      </c>
      <c r="C126" s="63">
        <v>0</v>
      </c>
      <c r="D126" s="63">
        <v>0</v>
      </c>
      <c r="E126" s="63">
        <v>79153.30225908812</v>
      </c>
      <c r="F126" s="63">
        <v>45549.167861337126</v>
      </c>
      <c r="G126" s="63">
        <v>150.03239540910772</v>
      </c>
      <c r="H126" s="63">
        <v>416.9054483625342</v>
      </c>
      <c r="I126" s="63">
        <v>16785.36343</v>
      </c>
    </row>
    <row r="127" spans="1:9" ht="12" customHeight="1" thickBot="1">
      <c r="A127" s="121" t="s">
        <v>113</v>
      </c>
      <c r="B127" s="56">
        <v>0</v>
      </c>
      <c r="C127" s="63">
        <v>30887.390997696002</v>
      </c>
      <c r="D127" s="63">
        <v>48958.15619797763</v>
      </c>
      <c r="E127" s="63">
        <v>64643.871069368004</v>
      </c>
      <c r="F127" s="63">
        <v>217094.43696947998</v>
      </c>
      <c r="G127" s="63">
        <v>191789.6347206579</v>
      </c>
      <c r="H127" s="63">
        <v>3217.242109767113</v>
      </c>
      <c r="I127" s="63">
        <v>164092.78813048193</v>
      </c>
    </row>
    <row r="128" spans="1:9" ht="12" customHeight="1" thickBot="1">
      <c r="A128" s="121" t="s">
        <v>114</v>
      </c>
      <c r="B128" s="56">
        <v>0</v>
      </c>
      <c r="C128" s="63">
        <v>-151.69838000000001</v>
      </c>
      <c r="D128" s="63">
        <v>-63.07564</v>
      </c>
      <c r="E128" s="63">
        <v>-906.3478033975259</v>
      </c>
      <c r="F128" s="63">
        <v>6.849570000000065</v>
      </c>
      <c r="G128" s="63">
        <v>-3.628509999999951</v>
      </c>
      <c r="H128" s="63">
        <v>2897.12736</v>
      </c>
      <c r="I128" s="63">
        <v>25.54180071221059</v>
      </c>
    </row>
    <row r="129" spans="1:9" ht="12" customHeight="1" thickBot="1">
      <c r="A129" s="122" t="s">
        <v>55</v>
      </c>
      <c r="B129" s="60">
        <v>0</v>
      </c>
      <c r="C129" s="64">
        <v>82.78171</v>
      </c>
      <c r="D129" s="64">
        <v>563.2456623552274</v>
      </c>
      <c r="E129" s="64">
        <v>34.1496145499943</v>
      </c>
      <c r="F129" s="64">
        <v>1227.5057637854645</v>
      </c>
      <c r="G129" s="64">
        <v>86.57169363495231</v>
      </c>
      <c r="H129" s="64">
        <v>0</v>
      </c>
      <c r="I129" s="64">
        <v>525761.3472300001</v>
      </c>
    </row>
    <row r="130" spans="1:10" ht="12" customHeight="1">
      <c r="A130" s="50" t="s">
        <v>56</v>
      </c>
      <c r="D130" s="18"/>
      <c r="E130" s="18"/>
      <c r="F130" s="18"/>
      <c r="G130" s="18"/>
      <c r="H130" s="18"/>
      <c r="I130" s="18"/>
      <c r="J130" s="18"/>
    </row>
    <row r="131" spans="1:10" ht="14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1:10" ht="14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1:10" ht="14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1:10" ht="14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</row>
    <row r="135" spans="1:10" ht="14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1:10" ht="14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1:10" ht="14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</row>
    <row r="138" spans="1:10" ht="14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 ht="14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1:10" ht="14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1:10" ht="14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1:10" ht="14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10" ht="14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1:10" ht="14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1:10" ht="14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1:10" ht="14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 ht="14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0" ht="14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1:10" ht="14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1:10" ht="14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1:10" ht="14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</row>
    <row r="152" spans="1:10" ht="14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 ht="14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1:10" ht="14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1:10" ht="14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1:10" ht="14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 ht="14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1:10" ht="14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1:10" ht="14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1:10" ht="14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1:10" ht="14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1:10" ht="14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0" ht="14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1:10" ht="14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</row>
    <row r="165" spans="1:10" ht="14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</row>
    <row r="166" spans="1:10" ht="14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</row>
    <row r="167" spans="1:10" ht="14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</row>
    <row r="168" spans="1:10" ht="14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</row>
    <row r="169" spans="1:10" ht="14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</row>
    <row r="170" spans="1:10" ht="14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</row>
    <row r="171" spans="1:10" ht="14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</row>
    <row r="172" spans="1:10" ht="14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</row>
    <row r="173" spans="1:10" ht="14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</row>
    <row r="174" spans="1:10" ht="14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</row>
    <row r="175" spans="1:10" ht="14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</row>
    <row r="176" spans="1:10" ht="14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1:10" ht="14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</row>
    <row r="178" spans="1:10" ht="14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</row>
    <row r="179" spans="1:10" ht="14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</row>
    <row r="180" spans="1:10" ht="14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</row>
    <row r="181" spans="1:10" ht="14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1:10" ht="14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1:10" ht="14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</row>
    <row r="184" spans="1:10" ht="14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</row>
    <row r="185" spans="1:10" ht="14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</row>
    <row r="186" spans="1:10" ht="14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</row>
    <row r="187" spans="1:10" ht="14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</row>
    <row r="188" spans="1:10" ht="14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</row>
    <row r="189" spans="1:10" ht="14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</row>
    <row r="190" spans="1:10" ht="14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</row>
    <row r="191" spans="1:10" ht="14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</row>
    <row r="192" spans="1:10" ht="14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</row>
    <row r="193" spans="1:10" ht="14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</row>
    <row r="194" spans="1:10" ht="14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</row>
    <row r="195" spans="1:10" ht="14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</row>
    <row r="196" spans="1:10" ht="14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</row>
    <row r="197" spans="1:10" ht="14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</row>
    <row r="198" spans="1:10" ht="14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</row>
    <row r="199" spans="1:10" ht="14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</row>
    <row r="200" spans="1:10" ht="14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</row>
    <row r="201" spans="1:10" ht="14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</row>
    <row r="202" spans="1:10" ht="14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</row>
    <row r="203" spans="1:10" ht="14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</row>
    <row r="204" spans="1:10" ht="14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</row>
    <row r="205" spans="1:10" ht="14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</row>
    <row r="206" spans="1:10" ht="14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</row>
    <row r="207" spans="1:10" ht="14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</row>
    <row r="208" spans="1:10" ht="14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</row>
    <row r="209" spans="1:10" ht="14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</row>
    <row r="210" spans="1:10" ht="14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</row>
    <row r="211" spans="1:10" ht="14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</row>
    <row r="212" spans="1:10" ht="14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</row>
    <row r="213" spans="1:10" ht="14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</row>
    <row r="214" spans="1:10" ht="14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</row>
    <row r="215" spans="1:10" ht="14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</row>
    <row r="216" spans="1:10" ht="14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</row>
    <row r="217" spans="1:10" ht="14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</row>
    <row r="218" spans="1:10" ht="14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</row>
    <row r="219" spans="1:10" ht="14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</row>
    <row r="220" spans="1:10" ht="14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</row>
    <row r="221" spans="1:10" ht="14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</row>
    <row r="222" spans="1:10" ht="14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</row>
    <row r="223" spans="1:10" ht="14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</row>
    <row r="224" spans="1:10" ht="14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</row>
    <row r="225" spans="1:10" ht="14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</row>
    <row r="226" spans="1:10" ht="14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</row>
    <row r="227" spans="1:10" ht="14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</row>
    <row r="228" spans="1:10" ht="14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</row>
    <row r="229" spans="1:10" ht="14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</row>
    <row r="230" spans="1:10" ht="14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</row>
    <row r="231" spans="1:10" ht="14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</row>
    <row r="232" spans="1:10" ht="14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</row>
    <row r="233" spans="1:10" ht="14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</row>
    <row r="234" spans="1:10" ht="14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</row>
    <row r="235" spans="1:10" ht="14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</row>
    <row r="236" spans="1:10" ht="14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</row>
    <row r="237" spans="1:10" ht="14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</row>
    <row r="238" spans="1:10" ht="14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</row>
    <row r="239" spans="1:10" ht="14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</row>
    <row r="240" spans="1:10" ht="14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</row>
    <row r="241" spans="1:10" ht="14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</row>
    <row r="242" spans="1:10" ht="14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</row>
    <row r="243" spans="1:10" ht="14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</row>
    <row r="244" spans="1:10" ht="14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</row>
    <row r="245" spans="1:10" ht="14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</row>
    <row r="246" spans="1:10" ht="14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</row>
    <row r="247" spans="1:10" ht="14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</row>
    <row r="248" spans="1:10" ht="14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</row>
    <row r="249" spans="1:10" ht="14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</row>
    <row r="250" spans="1:10" ht="14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</row>
    <row r="251" spans="1:10" ht="14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</row>
    <row r="252" spans="1:10" ht="14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</row>
    <row r="253" spans="1:10" ht="14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</row>
    <row r="254" spans="1:10" ht="14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</row>
    <row r="255" spans="1:10" ht="14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</row>
    <row r="256" spans="1:10" ht="14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</row>
    <row r="257" spans="1:10" ht="14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</row>
    <row r="258" spans="1:10" ht="14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</row>
    <row r="259" spans="1:10" ht="14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</row>
    <row r="260" spans="1:10" ht="14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</row>
    <row r="261" spans="1:10" ht="14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</row>
    <row r="262" spans="1:10" ht="14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</row>
    <row r="263" spans="1:10" ht="14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</row>
    <row r="264" spans="1:10" ht="14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</row>
    <row r="265" spans="1:10" ht="14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</row>
    <row r="266" spans="1:10" ht="14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</row>
    <row r="267" spans="1:10" ht="14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</row>
    <row r="268" spans="1:10" ht="14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</row>
    <row r="269" spans="1:10" ht="14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</row>
    <row r="270" spans="1:10" ht="14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</row>
    <row r="271" spans="1:10" ht="14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</row>
    <row r="272" spans="1:10" ht="14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</row>
    <row r="273" spans="1:10" ht="14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</row>
    <row r="274" spans="1:10" ht="14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</row>
    <row r="275" spans="1:10" ht="14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</row>
    <row r="276" spans="1:10" ht="14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</row>
    <row r="277" spans="1:10" ht="14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</row>
    <row r="278" spans="1:10" ht="14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</row>
    <row r="279" spans="1:10" ht="14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</row>
    <row r="280" spans="1:10" ht="14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</row>
    <row r="281" spans="1:10" ht="14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</row>
    <row r="282" spans="1:10" ht="14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</row>
    <row r="283" spans="1:10" ht="14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</row>
    <row r="284" spans="1:10" ht="14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</row>
    <row r="285" spans="1:10" ht="14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</row>
    <row r="286" spans="1:10" ht="14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</row>
    <row r="287" spans="1:10" ht="14.25">
      <c r="A287" s="18"/>
      <c r="B287" s="18"/>
      <c r="C287" s="18"/>
      <c r="D287" s="18"/>
      <c r="E287" s="18"/>
      <c r="F287" s="18"/>
      <c r="G287" s="18"/>
      <c r="H287" s="18"/>
      <c r="I287" s="18"/>
      <c r="J287" s="18"/>
    </row>
    <row r="288" spans="1:10" ht="14.25">
      <c r="A288" s="18"/>
      <c r="B288" s="18"/>
      <c r="C288" s="18"/>
      <c r="D288" s="18"/>
      <c r="E288" s="18"/>
      <c r="F288" s="18"/>
      <c r="G288" s="18"/>
      <c r="H288" s="18"/>
      <c r="I288" s="18"/>
      <c r="J288" s="18"/>
    </row>
    <row r="289" spans="1:10" ht="14.25">
      <c r="A289" s="18"/>
      <c r="B289" s="18"/>
      <c r="C289" s="18"/>
      <c r="D289" s="18"/>
      <c r="E289" s="18"/>
      <c r="F289" s="18"/>
      <c r="G289" s="18"/>
      <c r="H289" s="18"/>
      <c r="I289" s="18"/>
      <c r="J289" s="18"/>
    </row>
    <row r="290" spans="1:10" ht="14.25">
      <c r="A290" s="18"/>
      <c r="B290" s="18"/>
      <c r="C290" s="18"/>
      <c r="D290" s="18"/>
      <c r="E290" s="18"/>
      <c r="F290" s="18"/>
      <c r="G290" s="18"/>
      <c r="H290" s="18"/>
      <c r="I290" s="18"/>
      <c r="J290" s="18"/>
    </row>
    <row r="291" spans="1:10" ht="14.25">
      <c r="A291" s="18"/>
      <c r="B291" s="18"/>
      <c r="C291" s="18"/>
      <c r="D291" s="18"/>
      <c r="E291" s="18"/>
      <c r="F291" s="18"/>
      <c r="G291" s="18"/>
      <c r="H291" s="18"/>
      <c r="I291" s="18"/>
      <c r="J291" s="18"/>
    </row>
    <row r="292" spans="1:10" ht="14.25">
      <c r="A292" s="18"/>
      <c r="B292" s="18"/>
      <c r="C292" s="18"/>
      <c r="D292" s="18"/>
      <c r="E292" s="18"/>
      <c r="F292" s="18"/>
      <c r="G292" s="18"/>
      <c r="H292" s="18"/>
      <c r="I292" s="18"/>
      <c r="J292" s="18"/>
    </row>
    <row r="293" spans="1:10" ht="14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</row>
    <row r="294" spans="1:10" ht="14.25">
      <c r="A294" s="18"/>
      <c r="B294" s="18"/>
      <c r="C294" s="18"/>
      <c r="D294" s="18"/>
      <c r="E294" s="18"/>
      <c r="F294" s="18"/>
      <c r="G294" s="18"/>
      <c r="H294" s="18"/>
      <c r="I294" s="18"/>
      <c r="J294" s="18"/>
    </row>
    <row r="295" spans="1:10" ht="14.25">
      <c r="A295" s="18"/>
      <c r="B295" s="18"/>
      <c r="C295" s="18"/>
      <c r="D295" s="18"/>
      <c r="E295" s="18"/>
      <c r="F295" s="18"/>
      <c r="G295" s="18"/>
      <c r="H295" s="18"/>
      <c r="I295" s="18"/>
      <c r="J295" s="18"/>
    </row>
    <row r="296" spans="1:10" ht="14.25">
      <c r="A296" s="18"/>
      <c r="B296" s="18"/>
      <c r="C296" s="18"/>
      <c r="D296" s="18"/>
      <c r="E296" s="18"/>
      <c r="F296" s="18"/>
      <c r="G296" s="18"/>
      <c r="H296" s="18"/>
      <c r="I296" s="18"/>
      <c r="J296" s="18"/>
    </row>
    <row r="297" spans="1:10" ht="14.25">
      <c r="A297" s="18"/>
      <c r="B297" s="18"/>
      <c r="C297" s="18"/>
      <c r="D297" s="18"/>
      <c r="E297" s="18"/>
      <c r="F297" s="18"/>
      <c r="G297" s="18"/>
      <c r="H297" s="18"/>
      <c r="I297" s="18"/>
      <c r="J297" s="18"/>
    </row>
    <row r="298" spans="1:10" ht="14.25">
      <c r="A298" s="18"/>
      <c r="B298" s="18"/>
      <c r="C298" s="18"/>
      <c r="D298" s="18"/>
      <c r="E298" s="18"/>
      <c r="F298" s="18"/>
      <c r="G298" s="18"/>
      <c r="H298" s="18"/>
      <c r="I298" s="18"/>
      <c r="J298" s="18"/>
    </row>
    <row r="299" spans="1:10" ht="14.25">
      <c r="A299" s="18"/>
      <c r="B299" s="18"/>
      <c r="C299" s="18"/>
      <c r="D299" s="18"/>
      <c r="E299" s="18"/>
      <c r="F299" s="18"/>
      <c r="G299" s="18"/>
      <c r="H299" s="18"/>
      <c r="I299" s="18"/>
      <c r="J299" s="18"/>
    </row>
    <row r="300" spans="1:10" ht="14.25">
      <c r="A300" s="18"/>
      <c r="B300" s="18"/>
      <c r="C300" s="18"/>
      <c r="D300" s="18"/>
      <c r="E300" s="18"/>
      <c r="F300" s="18"/>
      <c r="G300" s="18"/>
      <c r="H300" s="18"/>
      <c r="I300" s="18"/>
      <c r="J300" s="18"/>
    </row>
    <row r="301" spans="1:10" ht="14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</row>
    <row r="302" spans="1:10" ht="14.25">
      <c r="A302" s="18"/>
      <c r="B302" s="18"/>
      <c r="C302" s="18"/>
      <c r="D302" s="18"/>
      <c r="E302" s="18"/>
      <c r="F302" s="18"/>
      <c r="G302" s="18"/>
      <c r="H302" s="18"/>
      <c r="I302" s="18"/>
      <c r="J302" s="18"/>
    </row>
    <row r="303" spans="1:10" ht="14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</row>
    <row r="304" spans="1:10" ht="14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</row>
    <row r="305" spans="1:10" ht="14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</row>
    <row r="306" spans="1:10" ht="14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</row>
    <row r="307" spans="1:10" ht="14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</row>
    <row r="308" spans="1:10" ht="14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</row>
    <row r="309" spans="1:10" ht="14.25">
      <c r="A309" s="18"/>
      <c r="B309" s="18"/>
      <c r="C309" s="18"/>
      <c r="D309" s="18"/>
      <c r="E309" s="18"/>
      <c r="F309" s="18"/>
      <c r="G309" s="18"/>
      <c r="H309" s="18"/>
      <c r="I309" s="18"/>
      <c r="J309" s="18"/>
    </row>
    <row r="310" spans="1:10" ht="14.25">
      <c r="A310" s="18"/>
      <c r="B310" s="18"/>
      <c r="C310" s="18"/>
      <c r="D310" s="18"/>
      <c r="E310" s="18"/>
      <c r="F310" s="18"/>
      <c r="G310" s="18"/>
      <c r="H310" s="18"/>
      <c r="I310" s="18"/>
      <c r="J310" s="18"/>
    </row>
    <row r="311" spans="1:10" ht="14.25">
      <c r="A311" s="18"/>
      <c r="B311" s="18"/>
      <c r="C311" s="18"/>
      <c r="D311" s="18"/>
      <c r="E311" s="18"/>
      <c r="F311" s="18"/>
      <c r="G311" s="18"/>
      <c r="H311" s="18"/>
      <c r="I311" s="18"/>
      <c r="J311" s="18"/>
    </row>
    <row r="312" spans="1:10" ht="14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</row>
    <row r="313" spans="1:10" ht="14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</row>
    <row r="314" spans="1:10" ht="14.25">
      <c r="A314" s="18"/>
      <c r="B314" s="18"/>
      <c r="C314" s="18"/>
      <c r="D314" s="18"/>
      <c r="E314" s="18"/>
      <c r="F314" s="18"/>
      <c r="G314" s="18"/>
      <c r="H314" s="18"/>
      <c r="I314" s="18"/>
      <c r="J314" s="18"/>
    </row>
    <row r="315" spans="1:10" ht="14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</row>
    <row r="316" spans="1:10" ht="14.25">
      <c r="A316" s="18"/>
      <c r="B316" s="18"/>
      <c r="C316" s="18"/>
      <c r="D316" s="18"/>
      <c r="E316" s="18"/>
      <c r="F316" s="18"/>
      <c r="G316" s="18"/>
      <c r="H316" s="18"/>
      <c r="I316" s="18"/>
      <c r="J316" s="18"/>
    </row>
    <row r="317" spans="1:10" ht="14.25">
      <c r="A317" s="18"/>
      <c r="B317" s="18"/>
      <c r="C317" s="18"/>
      <c r="D317" s="18"/>
      <c r="E317" s="18"/>
      <c r="F317" s="18"/>
      <c r="G317" s="18"/>
      <c r="H317" s="18"/>
      <c r="I317" s="18"/>
      <c r="J317" s="18"/>
    </row>
    <row r="318" spans="1:10" ht="14.25">
      <c r="A318" s="18"/>
      <c r="B318" s="18"/>
      <c r="C318" s="18"/>
      <c r="D318" s="18"/>
      <c r="E318" s="18"/>
      <c r="F318" s="18"/>
      <c r="G318" s="18"/>
      <c r="H318" s="18"/>
      <c r="I318" s="18"/>
      <c r="J318" s="18"/>
    </row>
    <row r="319" spans="1:10" ht="14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</row>
    <row r="320" spans="1:10" ht="14.25">
      <c r="A320" s="18"/>
      <c r="B320" s="18"/>
      <c r="C320" s="18"/>
      <c r="D320" s="18"/>
      <c r="E320" s="18"/>
      <c r="F320" s="18"/>
      <c r="G320" s="18"/>
      <c r="H320" s="18"/>
      <c r="I320" s="18"/>
      <c r="J320" s="18"/>
    </row>
    <row r="321" spans="1:10" ht="14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</row>
    <row r="322" spans="1:10" ht="14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</row>
    <row r="323" spans="1:10" ht="14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</row>
    <row r="324" spans="1:10" ht="14.25">
      <c r="A324" s="18"/>
      <c r="B324" s="18"/>
      <c r="C324" s="18"/>
      <c r="D324" s="18"/>
      <c r="E324" s="18"/>
      <c r="F324" s="18"/>
      <c r="G324" s="18"/>
      <c r="H324" s="18"/>
      <c r="I324" s="18"/>
      <c r="J324" s="18"/>
    </row>
    <row r="325" spans="1:10" ht="14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</row>
    <row r="326" spans="1:10" ht="14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</row>
    <row r="327" spans="1:10" ht="14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</row>
    <row r="328" spans="1:10" ht="14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</row>
    <row r="329" spans="1:10" ht="14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</row>
    <row r="330" spans="1:10" ht="14.25">
      <c r="A330" s="18"/>
      <c r="B330" s="18"/>
      <c r="C330" s="18"/>
      <c r="D330" s="18"/>
      <c r="E330" s="18"/>
      <c r="F330" s="18"/>
      <c r="G330" s="18"/>
      <c r="H330" s="18"/>
      <c r="I330" s="18"/>
      <c r="J330" s="18"/>
    </row>
    <row r="331" spans="1:10" ht="14.25">
      <c r="A331" s="18"/>
      <c r="B331" s="18"/>
      <c r="C331" s="18"/>
      <c r="D331" s="18"/>
      <c r="E331" s="18"/>
      <c r="F331" s="18"/>
      <c r="G331" s="18"/>
      <c r="H331" s="18"/>
      <c r="I331" s="18"/>
      <c r="J331" s="18"/>
    </row>
    <row r="332" spans="1:10" ht="14.25">
      <c r="A332" s="18"/>
      <c r="B332" s="18"/>
      <c r="C332" s="18"/>
      <c r="D332" s="18"/>
      <c r="E332" s="18"/>
      <c r="F332" s="18"/>
      <c r="G332" s="18"/>
      <c r="H332" s="18"/>
      <c r="I332" s="18"/>
      <c r="J332" s="18"/>
    </row>
    <row r="333" spans="1:10" ht="14.25">
      <c r="A333" s="18"/>
      <c r="B333" s="18"/>
      <c r="C333" s="18"/>
      <c r="D333" s="18"/>
      <c r="E333" s="18"/>
      <c r="F333" s="18"/>
      <c r="G333" s="18"/>
      <c r="H333" s="18"/>
      <c r="I333" s="18"/>
      <c r="J333" s="18"/>
    </row>
    <row r="334" spans="1:10" ht="14.25">
      <c r="A334" s="18"/>
      <c r="B334" s="18"/>
      <c r="C334" s="18"/>
      <c r="D334" s="18"/>
      <c r="E334" s="18"/>
      <c r="F334" s="18"/>
      <c r="G334" s="18"/>
      <c r="H334" s="18"/>
      <c r="I334" s="18"/>
      <c r="J334" s="18"/>
    </row>
    <row r="335" spans="1:10" ht="14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</row>
    <row r="336" spans="1:10" ht="14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</row>
    <row r="337" spans="1:10" ht="14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</row>
    <row r="338" spans="1:10" ht="14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</row>
    <row r="339" spans="1:10" ht="14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</row>
    <row r="340" spans="1:10" ht="14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</row>
    <row r="341" spans="1:10" ht="14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</row>
    <row r="342" spans="1:10" ht="14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</row>
    <row r="343" spans="1:10" ht="14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</row>
    <row r="344" spans="1:10" ht="14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</row>
    <row r="345" spans="1:10" ht="14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</row>
    <row r="346" spans="1:10" ht="14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</row>
    <row r="347" spans="1:10" ht="14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</row>
    <row r="348" spans="1:10" ht="14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</row>
    <row r="349" spans="1:10" ht="14.25">
      <c r="A349" s="18"/>
      <c r="B349" s="18"/>
      <c r="C349" s="18"/>
      <c r="D349" s="18"/>
      <c r="E349" s="18"/>
      <c r="F349" s="18"/>
      <c r="G349" s="18"/>
      <c r="H349" s="18"/>
      <c r="I349" s="18"/>
      <c r="J349" s="18"/>
    </row>
    <row r="350" spans="1:10" ht="14.25">
      <c r="A350" s="18"/>
      <c r="B350" s="18"/>
      <c r="C350" s="18"/>
      <c r="D350" s="18"/>
      <c r="E350" s="18"/>
      <c r="F350" s="18"/>
      <c r="G350" s="18"/>
      <c r="H350" s="18"/>
      <c r="I350" s="18"/>
      <c r="J350" s="18"/>
    </row>
    <row r="351" spans="1:10" ht="14.25">
      <c r="A351" s="18"/>
      <c r="B351" s="18"/>
      <c r="C351" s="18"/>
      <c r="D351" s="18"/>
      <c r="E351" s="18"/>
      <c r="F351" s="18"/>
      <c r="G351" s="18"/>
      <c r="H351" s="18"/>
      <c r="I351" s="18"/>
      <c r="J351" s="18"/>
    </row>
    <row r="352" spans="1:10" ht="14.25">
      <c r="A352" s="18"/>
      <c r="B352" s="18"/>
      <c r="C352" s="18"/>
      <c r="D352" s="18"/>
      <c r="E352" s="18"/>
      <c r="F352" s="18"/>
      <c r="G352" s="18"/>
      <c r="H352" s="18"/>
      <c r="I352" s="18"/>
      <c r="J352" s="18"/>
    </row>
    <row r="353" spans="1:10" ht="14.25">
      <c r="A353" s="18"/>
      <c r="B353" s="18"/>
      <c r="C353" s="18"/>
      <c r="D353" s="18"/>
      <c r="E353" s="18"/>
      <c r="F353" s="18"/>
      <c r="G353" s="18"/>
      <c r="H353" s="18"/>
      <c r="I353" s="18"/>
      <c r="J353" s="18"/>
    </row>
    <row r="354" spans="1:10" ht="14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</row>
    <row r="355" spans="1:10" ht="14.25">
      <c r="A355" s="18"/>
      <c r="B355" s="18"/>
      <c r="C355" s="18"/>
      <c r="D355" s="18"/>
      <c r="E355" s="18"/>
      <c r="F355" s="18"/>
      <c r="G355" s="18"/>
      <c r="H355" s="18"/>
      <c r="I355" s="18"/>
      <c r="J355" s="18"/>
    </row>
    <row r="356" spans="1:10" ht="14.25">
      <c r="A356" s="18"/>
      <c r="B356" s="18"/>
      <c r="C356" s="18"/>
      <c r="D356" s="18"/>
      <c r="E356" s="18"/>
      <c r="F356" s="18"/>
      <c r="G356" s="18"/>
      <c r="H356" s="18"/>
      <c r="I356" s="18"/>
      <c r="J356" s="18"/>
    </row>
    <row r="357" spans="1:10" ht="14.25">
      <c r="A357" s="18"/>
      <c r="B357" s="18"/>
      <c r="C357" s="18"/>
      <c r="D357" s="18"/>
      <c r="E357" s="18"/>
      <c r="F357" s="18"/>
      <c r="G357" s="18"/>
      <c r="H357" s="18"/>
      <c r="I357" s="18"/>
      <c r="J357" s="18"/>
    </row>
    <row r="358" spans="1:10" ht="14.25">
      <c r="A358" s="18"/>
      <c r="B358" s="18"/>
      <c r="C358" s="18"/>
      <c r="D358" s="18"/>
      <c r="E358" s="18"/>
      <c r="F358" s="18"/>
      <c r="G358" s="18"/>
      <c r="H358" s="18"/>
      <c r="I358" s="18"/>
      <c r="J358" s="18"/>
    </row>
    <row r="359" spans="1:10" ht="14.25">
      <c r="A359" s="18"/>
      <c r="B359" s="18"/>
      <c r="C359" s="18"/>
      <c r="D359" s="18"/>
      <c r="E359" s="18"/>
      <c r="F359" s="18"/>
      <c r="G359" s="18"/>
      <c r="H359" s="18"/>
      <c r="I359" s="18"/>
      <c r="J359" s="18"/>
    </row>
    <row r="360" spans="1:10" ht="14.25">
      <c r="A360" s="18"/>
      <c r="B360" s="18"/>
      <c r="C360" s="18"/>
      <c r="D360" s="18"/>
      <c r="E360" s="18"/>
      <c r="F360" s="18"/>
      <c r="G360" s="18"/>
      <c r="H360" s="18"/>
      <c r="I360" s="18"/>
      <c r="J360" s="18"/>
    </row>
    <row r="361" spans="1:10" ht="14.25">
      <c r="A361" s="18"/>
      <c r="B361" s="18"/>
      <c r="C361" s="18"/>
      <c r="D361" s="18"/>
      <c r="E361" s="18"/>
      <c r="F361" s="18"/>
      <c r="G361" s="18"/>
      <c r="H361" s="18"/>
      <c r="I361" s="18"/>
      <c r="J361" s="18"/>
    </row>
    <row r="362" spans="1:10" ht="14.25">
      <c r="A362" s="18"/>
      <c r="B362" s="18"/>
      <c r="C362" s="18"/>
      <c r="D362" s="18"/>
      <c r="E362" s="18"/>
      <c r="F362" s="18"/>
      <c r="G362" s="18"/>
      <c r="H362" s="18"/>
      <c r="I362" s="18"/>
      <c r="J362" s="18"/>
    </row>
    <row r="363" spans="1:10" ht="14.25">
      <c r="A363" s="18"/>
      <c r="B363" s="18"/>
      <c r="C363" s="18"/>
      <c r="D363" s="18"/>
      <c r="E363" s="18"/>
      <c r="F363" s="18"/>
      <c r="G363" s="18"/>
      <c r="H363" s="18"/>
      <c r="I363" s="18"/>
      <c r="J363" s="18"/>
    </row>
    <row r="364" spans="1:10" ht="14.25">
      <c r="A364" s="18"/>
      <c r="B364" s="18"/>
      <c r="C364" s="18"/>
      <c r="D364" s="18"/>
      <c r="E364" s="18"/>
      <c r="F364" s="18"/>
      <c r="G364" s="18"/>
      <c r="H364" s="18"/>
      <c r="I364" s="18"/>
      <c r="J364" s="18"/>
    </row>
    <row r="365" spans="1:10" ht="14.25">
      <c r="A365" s="18"/>
      <c r="B365" s="18"/>
      <c r="C365" s="18"/>
      <c r="D365" s="18"/>
      <c r="E365" s="18"/>
      <c r="F365" s="18"/>
      <c r="G365" s="18"/>
      <c r="H365" s="18"/>
      <c r="I365" s="18"/>
      <c r="J365" s="18"/>
    </row>
    <row r="366" spans="1:10" ht="14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</row>
    <row r="367" spans="1:10" ht="14.25">
      <c r="A367" s="18"/>
      <c r="B367" s="18"/>
      <c r="C367" s="18"/>
      <c r="D367" s="18"/>
      <c r="E367" s="18"/>
      <c r="F367" s="18"/>
      <c r="G367" s="18"/>
      <c r="H367" s="18"/>
      <c r="I367" s="18"/>
      <c r="J367" s="18"/>
    </row>
    <row r="368" spans="1:10" ht="14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</row>
    <row r="369" spans="1:10" ht="14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</row>
    <row r="370" spans="1:10" ht="14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</row>
    <row r="371" spans="1:10" ht="14.25">
      <c r="A371" s="18"/>
      <c r="B371" s="18"/>
      <c r="C371" s="18"/>
      <c r="D371" s="18"/>
      <c r="E371" s="18"/>
      <c r="F371" s="18"/>
      <c r="G371" s="18"/>
      <c r="H371" s="18"/>
      <c r="I371" s="18"/>
      <c r="J371" s="18"/>
    </row>
    <row r="372" spans="1:10" ht="14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</row>
    <row r="373" spans="1:10" ht="14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</row>
    <row r="374" spans="1:10" ht="14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</row>
    <row r="375" spans="1:10" ht="14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</row>
    <row r="376" spans="1:10" ht="14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</row>
    <row r="377" spans="1:10" ht="14.25">
      <c r="A377" s="18"/>
      <c r="B377" s="18"/>
      <c r="C377" s="18"/>
      <c r="D377" s="18"/>
      <c r="E377" s="18"/>
      <c r="F377" s="18"/>
      <c r="G377" s="18"/>
      <c r="H377" s="18"/>
      <c r="I377" s="18"/>
      <c r="J377" s="18"/>
    </row>
    <row r="378" spans="1:10" ht="14.25">
      <c r="A378" s="18"/>
      <c r="B378" s="18"/>
      <c r="C378" s="18"/>
      <c r="D378" s="18"/>
      <c r="E378" s="18"/>
      <c r="F378" s="18"/>
      <c r="G378" s="18"/>
      <c r="H378" s="18"/>
      <c r="I378" s="18"/>
      <c r="J378" s="18"/>
    </row>
    <row r="379" spans="1:10" ht="14.25">
      <c r="A379" s="18"/>
      <c r="B379" s="18"/>
      <c r="C379" s="18"/>
      <c r="D379" s="18"/>
      <c r="E379" s="18"/>
      <c r="F379" s="18"/>
      <c r="G379" s="18"/>
      <c r="H379" s="18"/>
      <c r="I379" s="18"/>
      <c r="J379" s="18"/>
    </row>
    <row r="380" spans="1:10" ht="14.25">
      <c r="A380" s="18"/>
      <c r="B380" s="18"/>
      <c r="C380" s="18"/>
      <c r="D380" s="18"/>
      <c r="E380" s="18"/>
      <c r="F380" s="18"/>
      <c r="G380" s="18"/>
      <c r="H380" s="18"/>
      <c r="I380" s="18"/>
      <c r="J380" s="18"/>
    </row>
    <row r="381" spans="1:10" ht="14.25">
      <c r="A381" s="18"/>
      <c r="B381" s="18"/>
      <c r="C381" s="18"/>
      <c r="D381" s="18"/>
      <c r="E381" s="18"/>
      <c r="F381" s="18"/>
      <c r="G381" s="18"/>
      <c r="H381" s="18"/>
      <c r="I381" s="18"/>
      <c r="J381" s="18"/>
    </row>
    <row r="382" spans="1:10" ht="14.25">
      <c r="A382" s="18"/>
      <c r="B382" s="18"/>
      <c r="C382" s="18"/>
      <c r="D382" s="18"/>
      <c r="E382" s="18"/>
      <c r="F382" s="18"/>
      <c r="G382" s="18"/>
      <c r="H382" s="18"/>
      <c r="I382" s="18"/>
      <c r="J382" s="18"/>
    </row>
    <row r="383" spans="1:10" ht="14.25">
      <c r="A383" s="18"/>
      <c r="B383" s="18"/>
      <c r="C383" s="18"/>
      <c r="D383" s="18"/>
      <c r="E383" s="18"/>
      <c r="F383" s="18"/>
      <c r="G383" s="18"/>
      <c r="H383" s="18"/>
      <c r="I383" s="18"/>
      <c r="J383" s="18"/>
    </row>
    <row r="384" spans="1:10" ht="14.25">
      <c r="A384" s="18"/>
      <c r="B384" s="18"/>
      <c r="C384" s="18"/>
      <c r="D384" s="18"/>
      <c r="E384" s="18"/>
      <c r="F384" s="18"/>
      <c r="G384" s="18"/>
      <c r="H384" s="18"/>
      <c r="I384" s="18"/>
      <c r="J384" s="18"/>
    </row>
    <row r="385" spans="1:10" ht="14.25">
      <c r="A385" s="18"/>
      <c r="B385" s="18"/>
      <c r="C385" s="18"/>
      <c r="D385" s="18"/>
      <c r="E385" s="18"/>
      <c r="F385" s="18"/>
      <c r="G385" s="18"/>
      <c r="H385" s="18"/>
      <c r="I385" s="18"/>
      <c r="J385" s="18"/>
    </row>
    <row r="386" spans="1:10" ht="14.25">
      <c r="A386" s="18"/>
      <c r="B386" s="18"/>
      <c r="C386" s="18"/>
      <c r="D386" s="18"/>
      <c r="E386" s="18"/>
      <c r="F386" s="18"/>
      <c r="G386" s="18"/>
      <c r="H386" s="18"/>
      <c r="I386" s="18"/>
      <c r="J386" s="18"/>
    </row>
    <row r="387" spans="1:10" ht="14.25">
      <c r="A387" s="18"/>
      <c r="B387" s="18"/>
      <c r="C387" s="18"/>
      <c r="D387" s="18"/>
      <c r="E387" s="18"/>
      <c r="F387" s="18"/>
      <c r="G387" s="18"/>
      <c r="H387" s="18"/>
      <c r="I387" s="18"/>
      <c r="J387" s="18"/>
    </row>
    <row r="388" spans="1:10" ht="14.25">
      <c r="A388" s="18"/>
      <c r="B388" s="18"/>
      <c r="C388" s="18"/>
      <c r="D388" s="18"/>
      <c r="E388" s="18"/>
      <c r="F388" s="18"/>
      <c r="G388" s="18"/>
      <c r="H388" s="18"/>
      <c r="I388" s="18"/>
      <c r="J388" s="18"/>
    </row>
    <row r="389" spans="1:10" ht="14.25">
      <c r="A389" s="18"/>
      <c r="B389" s="18"/>
      <c r="C389" s="18"/>
      <c r="D389" s="18"/>
      <c r="E389" s="18"/>
      <c r="F389" s="18"/>
      <c r="G389" s="18"/>
      <c r="H389" s="18"/>
      <c r="I389" s="18"/>
      <c r="J389" s="18"/>
    </row>
    <row r="390" spans="1:10" ht="14.25">
      <c r="A390" s="18"/>
      <c r="B390" s="18"/>
      <c r="C390" s="18"/>
      <c r="D390" s="18"/>
      <c r="E390" s="18"/>
      <c r="F390" s="18"/>
      <c r="G390" s="18"/>
      <c r="H390" s="18"/>
      <c r="I390" s="18"/>
      <c r="J390" s="18"/>
    </row>
    <row r="391" spans="1:10" ht="14.25">
      <c r="A391" s="18"/>
      <c r="B391" s="18"/>
      <c r="C391" s="18"/>
      <c r="D391" s="18"/>
      <c r="E391" s="18"/>
      <c r="F391" s="18"/>
      <c r="G391" s="18"/>
      <c r="H391" s="18"/>
      <c r="I391" s="18"/>
      <c r="J391" s="18"/>
    </row>
    <row r="392" spans="1:10" ht="14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</row>
    <row r="393" spans="1:10" ht="14.25">
      <c r="A393" s="18"/>
      <c r="B393" s="18"/>
      <c r="C393" s="18"/>
      <c r="D393" s="18"/>
      <c r="E393" s="18"/>
      <c r="F393" s="18"/>
      <c r="G393" s="18"/>
      <c r="H393" s="18"/>
      <c r="I393" s="18"/>
      <c r="J393" s="18"/>
    </row>
    <row r="394" spans="1:10" ht="14.25">
      <c r="A394" s="18"/>
      <c r="B394" s="18"/>
      <c r="C394" s="18"/>
      <c r="D394" s="18"/>
      <c r="E394" s="18"/>
      <c r="F394" s="18"/>
      <c r="G394" s="18"/>
      <c r="H394" s="18"/>
      <c r="I394" s="18"/>
      <c r="J394" s="18"/>
    </row>
    <row r="395" spans="1:10" ht="14.25">
      <c r="A395" s="18"/>
      <c r="B395" s="18"/>
      <c r="C395" s="18"/>
      <c r="D395" s="18"/>
      <c r="E395" s="18"/>
      <c r="F395" s="18"/>
      <c r="G395" s="18"/>
      <c r="H395" s="18"/>
      <c r="I395" s="18"/>
      <c r="J395" s="18"/>
    </row>
    <row r="396" spans="1:10" ht="14.25">
      <c r="A396" s="18"/>
      <c r="B396" s="18"/>
      <c r="C396" s="18"/>
      <c r="D396" s="18"/>
      <c r="E396" s="18"/>
      <c r="F396" s="18"/>
      <c r="G396" s="18"/>
      <c r="H396" s="18"/>
      <c r="I396" s="18"/>
      <c r="J396" s="18"/>
    </row>
    <row r="397" spans="1:10" ht="14.25">
      <c r="A397" s="18"/>
      <c r="B397" s="18"/>
      <c r="C397" s="18"/>
      <c r="D397" s="18"/>
      <c r="E397" s="18"/>
      <c r="F397" s="18"/>
      <c r="G397" s="18"/>
      <c r="H397" s="18"/>
      <c r="I397" s="18"/>
      <c r="J397" s="18"/>
    </row>
    <row r="398" spans="1:10" ht="14.25">
      <c r="A398" s="18"/>
      <c r="B398" s="18"/>
      <c r="C398" s="18"/>
      <c r="D398" s="18"/>
      <c r="E398" s="18"/>
      <c r="F398" s="18"/>
      <c r="G398" s="18"/>
      <c r="H398" s="18"/>
      <c r="I398" s="18"/>
      <c r="J398" s="18"/>
    </row>
    <row r="399" spans="1:10" ht="14.25">
      <c r="A399" s="18"/>
      <c r="B399" s="18"/>
      <c r="C399" s="18"/>
      <c r="D399" s="18"/>
      <c r="E399" s="18"/>
      <c r="F399" s="18"/>
      <c r="G399" s="18"/>
      <c r="H399" s="18"/>
      <c r="I399" s="18"/>
      <c r="J399" s="18"/>
    </row>
    <row r="400" spans="1:10" ht="14.25">
      <c r="A400" s="18"/>
      <c r="B400" s="18"/>
      <c r="C400" s="18"/>
      <c r="D400" s="18"/>
      <c r="E400" s="18"/>
      <c r="F400" s="18"/>
      <c r="G400" s="18"/>
      <c r="H400" s="18"/>
      <c r="I400" s="18"/>
      <c r="J400" s="18"/>
    </row>
    <row r="401" spans="1:10" ht="14.25">
      <c r="A401" s="18"/>
      <c r="B401" s="18"/>
      <c r="C401" s="18"/>
      <c r="D401" s="18"/>
      <c r="E401" s="18"/>
      <c r="F401" s="18"/>
      <c r="G401" s="18"/>
      <c r="H401" s="18"/>
      <c r="I401" s="18"/>
      <c r="J401" s="18"/>
    </row>
    <row r="402" spans="1:10" ht="14.25">
      <c r="A402" s="18"/>
      <c r="B402" s="18"/>
      <c r="C402" s="18"/>
      <c r="D402" s="18"/>
      <c r="E402" s="18"/>
      <c r="F402" s="18"/>
      <c r="G402" s="18"/>
      <c r="H402" s="18"/>
      <c r="I402" s="18"/>
      <c r="J402" s="18"/>
    </row>
    <row r="403" spans="1:10" ht="14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</row>
    <row r="404" spans="1:10" ht="14.25">
      <c r="A404" s="18"/>
      <c r="B404" s="18"/>
      <c r="C404" s="18"/>
      <c r="D404" s="18"/>
      <c r="E404" s="18"/>
      <c r="F404" s="18"/>
      <c r="G404" s="18"/>
      <c r="H404" s="18"/>
      <c r="I404" s="18"/>
      <c r="J404" s="18"/>
    </row>
    <row r="405" spans="1:10" ht="14.25">
      <c r="A405" s="18"/>
      <c r="B405" s="18"/>
      <c r="C405" s="18"/>
      <c r="D405" s="18"/>
      <c r="E405" s="18"/>
      <c r="F405" s="18"/>
      <c r="G405" s="18"/>
      <c r="H405" s="18"/>
      <c r="I405" s="18"/>
      <c r="J405" s="18"/>
    </row>
    <row r="406" spans="1:10" ht="14.25">
      <c r="A406" s="18"/>
      <c r="B406" s="18"/>
      <c r="C406" s="18"/>
      <c r="D406" s="18"/>
      <c r="E406" s="18"/>
      <c r="F406" s="18"/>
      <c r="G406" s="18"/>
      <c r="H406" s="18"/>
      <c r="I406" s="18"/>
      <c r="J406" s="18"/>
    </row>
    <row r="407" spans="1:10" ht="14.25">
      <c r="A407" s="18"/>
      <c r="B407" s="18"/>
      <c r="C407" s="18"/>
      <c r="D407" s="18"/>
      <c r="E407" s="18"/>
      <c r="F407" s="18"/>
      <c r="G407" s="18"/>
      <c r="H407" s="18"/>
      <c r="I407" s="18"/>
      <c r="J407" s="18"/>
    </row>
    <row r="408" spans="1:10" ht="14.25">
      <c r="A408" s="18"/>
      <c r="B408" s="18"/>
      <c r="C408" s="18"/>
      <c r="D408" s="18"/>
      <c r="E408" s="18"/>
      <c r="F408" s="18"/>
      <c r="G408" s="18"/>
      <c r="H408" s="18"/>
      <c r="I408" s="18"/>
      <c r="J408" s="18"/>
    </row>
    <row r="409" spans="1:10" ht="14.25">
      <c r="A409" s="18"/>
      <c r="B409" s="18"/>
      <c r="C409" s="18"/>
      <c r="D409" s="18"/>
      <c r="E409" s="18"/>
      <c r="F409" s="18"/>
      <c r="G409" s="18"/>
      <c r="H409" s="18"/>
      <c r="I409" s="18"/>
      <c r="J409" s="18"/>
    </row>
    <row r="410" spans="1:10" ht="14.25">
      <c r="A410" s="18"/>
      <c r="B410" s="18"/>
      <c r="C410" s="18"/>
      <c r="D410" s="18"/>
      <c r="E410" s="18"/>
      <c r="F410" s="18"/>
      <c r="G410" s="18"/>
      <c r="H410" s="18"/>
      <c r="I410" s="18"/>
      <c r="J410" s="18"/>
    </row>
    <row r="411" spans="1:10" ht="14.25">
      <c r="A411" s="18"/>
      <c r="B411" s="18"/>
      <c r="C411" s="18"/>
      <c r="D411" s="18"/>
      <c r="E411" s="18"/>
      <c r="F411" s="18"/>
      <c r="G411" s="18"/>
      <c r="H411" s="18"/>
      <c r="I411" s="18"/>
      <c r="J411" s="18"/>
    </row>
    <row r="412" spans="1:10" ht="14.25">
      <c r="A412" s="18"/>
      <c r="B412" s="18"/>
      <c r="C412" s="18"/>
      <c r="D412" s="18"/>
      <c r="E412" s="18"/>
      <c r="F412" s="18"/>
      <c r="G412" s="18"/>
      <c r="H412" s="18"/>
      <c r="I412" s="18"/>
      <c r="J412" s="18"/>
    </row>
    <row r="413" spans="1:10" ht="14.25">
      <c r="A413" s="18"/>
      <c r="B413" s="18"/>
      <c r="C413" s="18"/>
      <c r="D413" s="18"/>
      <c r="E413" s="18"/>
      <c r="F413" s="18"/>
      <c r="G413" s="18"/>
      <c r="H413" s="18"/>
      <c r="I413" s="18"/>
      <c r="J413" s="18"/>
    </row>
    <row r="414" spans="1:10" ht="14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</row>
    <row r="415" spans="1:10" ht="14.25">
      <c r="A415" s="18"/>
      <c r="B415" s="18"/>
      <c r="C415" s="18"/>
      <c r="D415" s="18"/>
      <c r="E415" s="18"/>
      <c r="F415" s="18"/>
      <c r="G415" s="18"/>
      <c r="H415" s="18"/>
      <c r="I415" s="18"/>
      <c r="J415" s="18"/>
    </row>
    <row r="416" spans="1:10" ht="14.25">
      <c r="A416" s="18"/>
      <c r="B416" s="18"/>
      <c r="C416" s="18"/>
      <c r="D416" s="18"/>
      <c r="E416" s="18"/>
      <c r="F416" s="18"/>
      <c r="G416" s="18"/>
      <c r="H416" s="18"/>
      <c r="I416" s="18"/>
      <c r="J416" s="18"/>
    </row>
    <row r="417" spans="1:10" ht="14.25">
      <c r="A417" s="18"/>
      <c r="B417" s="18"/>
      <c r="C417" s="18"/>
      <c r="D417" s="18"/>
      <c r="E417" s="18"/>
      <c r="F417" s="18"/>
      <c r="G417" s="18"/>
      <c r="H417" s="18"/>
      <c r="I417" s="18"/>
      <c r="J417" s="18"/>
    </row>
    <row r="418" spans="1:10" ht="14.25">
      <c r="A418" s="18"/>
      <c r="B418" s="18"/>
      <c r="C418" s="18"/>
      <c r="D418" s="18"/>
      <c r="E418" s="18"/>
      <c r="F418" s="18"/>
      <c r="G418" s="18"/>
      <c r="H418" s="18"/>
      <c r="I418" s="18"/>
      <c r="J418" s="18"/>
    </row>
    <row r="419" spans="1:10" ht="14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</row>
    <row r="420" spans="1:10" ht="14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</row>
    <row r="421" spans="1:10" ht="14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</row>
    <row r="422" spans="1:10" ht="14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</row>
    <row r="423" spans="1:10" ht="14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</row>
    <row r="424" spans="1:10" ht="14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</row>
    <row r="425" spans="1:10" ht="14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</row>
    <row r="426" spans="1:10" ht="14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</row>
    <row r="427" spans="1:10" ht="14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</row>
    <row r="428" spans="1:10" ht="14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</row>
    <row r="429" spans="1:10" ht="14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</row>
    <row r="430" spans="1:10" ht="14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</row>
    <row r="431" spans="1:10" ht="14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</row>
  </sheetData>
  <sheetProtection/>
  <mergeCells count="12">
    <mergeCell ref="H90:J90"/>
    <mergeCell ref="E30:E31"/>
    <mergeCell ref="F30:F31"/>
    <mergeCell ref="G30:G31"/>
    <mergeCell ref="A57:H57"/>
    <mergeCell ref="A86:I86"/>
    <mergeCell ref="B90:D90"/>
    <mergeCell ref="E90:G90"/>
    <mergeCell ref="A30:A31"/>
    <mergeCell ref="B30:B31"/>
    <mergeCell ref="C30:C31"/>
    <mergeCell ref="D30:D31"/>
  </mergeCells>
  <printOptions/>
  <pageMargins left="0.75" right="0.75" top="1" bottom="1" header="0.5" footer="0.5"/>
  <pageSetup horizontalDpi="600" verticalDpi="600" orientation="portrait" paperSize="9" scale="78" r:id="rId1"/>
  <rowBreaks count="1" manualBreakCount="1">
    <brk id="57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="115" zoomScaleSheetLayoutView="115" zoomScalePageLayoutView="0" workbookViewId="0" topLeftCell="A1">
      <selection activeCell="E1" sqref="E1"/>
    </sheetView>
  </sheetViews>
  <sheetFormatPr defaultColWidth="9.00390625" defaultRowHeight="14.25"/>
  <cols>
    <col min="1" max="1" width="13.625" style="123" customWidth="1"/>
    <col min="2" max="16384" width="9.00390625" style="123" customWidth="1"/>
  </cols>
  <sheetData>
    <row r="1" spans="1:5" ht="16.5" thickBot="1">
      <c r="A1" s="8" t="s">
        <v>318</v>
      </c>
      <c r="B1" s="9"/>
      <c r="C1" s="9"/>
      <c r="D1" s="9"/>
      <c r="E1" s="9"/>
    </row>
    <row r="2" spans="1:5" ht="8.25" customHeight="1">
      <c r="A2" s="124"/>
      <c r="B2" s="124"/>
      <c r="C2" s="124"/>
      <c r="D2" s="124"/>
      <c r="E2" s="179"/>
    </row>
    <row r="3" spans="1:5" ht="14.25">
      <c r="A3" s="2"/>
      <c r="B3" s="1" t="s">
        <v>71</v>
      </c>
      <c r="C3" s="1" t="s">
        <v>72</v>
      </c>
      <c r="D3" s="1" t="s">
        <v>20</v>
      </c>
      <c r="E3" s="29"/>
    </row>
    <row r="4" spans="1:5" ht="8.25" customHeight="1" thickBot="1">
      <c r="A4" s="6"/>
      <c r="B4" s="6"/>
      <c r="C4" s="6"/>
      <c r="D4" s="6"/>
      <c r="E4" s="30"/>
    </row>
    <row r="5" spans="1:5" ht="15" thickBot="1">
      <c r="A5" s="14" t="s">
        <v>73</v>
      </c>
      <c r="B5" s="125">
        <v>35902040.793</v>
      </c>
      <c r="C5" s="125">
        <v>3793125.357</v>
      </c>
      <c r="D5" s="125">
        <v>39695166.15</v>
      </c>
      <c r="E5" s="9"/>
    </row>
    <row r="6" spans="1:5" ht="15" thickBot="1">
      <c r="A6" s="10" t="s">
        <v>57</v>
      </c>
      <c r="B6" s="126">
        <v>2038795.772</v>
      </c>
      <c r="C6" s="126">
        <v>1589151.388</v>
      </c>
      <c r="D6" s="127">
        <v>3627947.16</v>
      </c>
      <c r="E6" s="9"/>
    </row>
    <row r="7" spans="1:5" ht="15" thickBot="1">
      <c r="A7" s="11" t="s">
        <v>43</v>
      </c>
      <c r="B7" s="128">
        <v>33863245.021</v>
      </c>
      <c r="C7" s="128">
        <v>2203973.969</v>
      </c>
      <c r="D7" s="129">
        <v>36067218.99</v>
      </c>
      <c r="E7" s="9"/>
    </row>
    <row r="8" spans="1:5" ht="15.75">
      <c r="A8" s="13"/>
      <c r="B8" s="9"/>
      <c r="C8" s="9"/>
      <c r="D8" s="9"/>
      <c r="E8" s="9"/>
    </row>
    <row r="9" spans="1:5" ht="16.5" thickBot="1">
      <c r="A9" s="8" t="s">
        <v>319</v>
      </c>
      <c r="B9" s="9"/>
      <c r="C9" s="9"/>
      <c r="D9" s="9"/>
      <c r="E9" s="9"/>
    </row>
    <row r="10" spans="1:5" ht="9" customHeight="1">
      <c r="A10" s="130"/>
      <c r="B10" s="130"/>
      <c r="C10" s="130"/>
      <c r="D10" s="130"/>
      <c r="E10" s="9"/>
    </row>
    <row r="11" spans="1:5" ht="14.25">
      <c r="A11" s="2"/>
      <c r="B11" s="1" t="s">
        <v>71</v>
      </c>
      <c r="C11" s="1" t="s">
        <v>74</v>
      </c>
      <c r="D11" s="1" t="s">
        <v>20</v>
      </c>
      <c r="E11" s="9"/>
    </row>
    <row r="12" spans="1:5" ht="10.5" customHeight="1" thickBot="1">
      <c r="A12" s="6"/>
      <c r="B12" s="6"/>
      <c r="C12" s="6"/>
      <c r="D12" s="6"/>
      <c r="E12" s="9"/>
    </row>
    <row r="13" spans="1:5" ht="15" thickBot="1">
      <c r="A13" s="14" t="s">
        <v>73</v>
      </c>
      <c r="B13" s="125">
        <v>6045644.642</v>
      </c>
      <c r="C13" s="125">
        <v>104409.083</v>
      </c>
      <c r="D13" s="125">
        <v>6150053.724</v>
      </c>
      <c r="E13" s="9"/>
    </row>
    <row r="14" spans="1:5" ht="15" thickBot="1">
      <c r="A14" s="10" t="s">
        <v>57</v>
      </c>
      <c r="B14" s="126">
        <v>68998.638</v>
      </c>
      <c r="C14" s="126">
        <v>2641.611</v>
      </c>
      <c r="D14" s="126">
        <v>71640.252</v>
      </c>
      <c r="E14" s="9"/>
    </row>
    <row r="15" spans="1:5" ht="15" thickBot="1">
      <c r="A15" s="10" t="s">
        <v>75</v>
      </c>
      <c r="B15" s="126">
        <v>31439.176</v>
      </c>
      <c r="C15" s="126">
        <v>1106.998</v>
      </c>
      <c r="D15" s="126">
        <v>32546.176</v>
      </c>
      <c r="E15" s="9"/>
    </row>
    <row r="16" spans="1:5" ht="15" thickBot="1">
      <c r="A16" s="10" t="s">
        <v>76</v>
      </c>
      <c r="B16" s="126">
        <v>37559.464</v>
      </c>
      <c r="C16" s="126">
        <v>1534.614</v>
      </c>
      <c r="D16" s="126">
        <v>39094.076</v>
      </c>
      <c r="E16" s="9"/>
    </row>
    <row r="17" spans="1:5" ht="15" thickBot="1">
      <c r="A17" s="10" t="s">
        <v>43</v>
      </c>
      <c r="B17" s="126">
        <v>5976646.001</v>
      </c>
      <c r="C17" s="126">
        <v>101767.471</v>
      </c>
      <c r="D17" s="126">
        <v>6078413.473</v>
      </c>
      <c r="E17" s="9"/>
    </row>
    <row r="18" spans="1:5" ht="15" thickBot="1">
      <c r="A18" s="10" t="s">
        <v>75</v>
      </c>
      <c r="B18" s="126">
        <v>4300.296</v>
      </c>
      <c r="C18" s="126">
        <v>51292.108</v>
      </c>
      <c r="D18" s="126">
        <v>55592.405</v>
      </c>
      <c r="E18" s="9"/>
    </row>
    <row r="19" spans="1:5" ht="15" thickBot="1">
      <c r="A19" s="11" t="s">
        <v>76</v>
      </c>
      <c r="B19" s="128">
        <v>5972345.704</v>
      </c>
      <c r="C19" s="128">
        <v>50475.361</v>
      </c>
      <c r="D19" s="128">
        <v>6022821.065</v>
      </c>
      <c r="E19" s="9"/>
    </row>
    <row r="20" spans="1:5" ht="15.75">
      <c r="A20" s="8"/>
      <c r="B20" s="9"/>
      <c r="C20" s="9"/>
      <c r="D20" s="9"/>
      <c r="E20" s="9"/>
    </row>
    <row r="21" spans="1:5" ht="16.5" thickBot="1">
      <c r="A21" s="8" t="s">
        <v>77</v>
      </c>
      <c r="B21" s="9"/>
      <c r="C21" s="9"/>
      <c r="D21" s="9"/>
      <c r="E21" s="9"/>
    </row>
    <row r="22" spans="1:5" ht="8.25" customHeight="1">
      <c r="A22" s="124"/>
      <c r="B22" s="124"/>
      <c r="C22" s="124"/>
      <c r="D22" s="124"/>
      <c r="E22" s="9"/>
    </row>
    <row r="23" spans="1:5" ht="14.25">
      <c r="A23" s="361"/>
      <c r="B23" s="1" t="s">
        <v>78</v>
      </c>
      <c r="C23" s="361" t="s">
        <v>79</v>
      </c>
      <c r="D23" s="362" t="s">
        <v>80</v>
      </c>
      <c r="E23" s="9"/>
    </row>
    <row r="24" spans="1:5" ht="14.25">
      <c r="A24" s="361"/>
      <c r="B24" s="1" t="s">
        <v>81</v>
      </c>
      <c r="C24" s="361"/>
      <c r="D24" s="362"/>
      <c r="E24" s="9"/>
    </row>
    <row r="25" spans="1:5" ht="8.25" customHeight="1" thickBot="1">
      <c r="A25" s="131"/>
      <c r="B25" s="131"/>
      <c r="C25" s="131"/>
      <c r="D25" s="131"/>
      <c r="E25" s="9"/>
    </row>
    <row r="26" spans="1:5" ht="15">
      <c r="A26" s="185">
        <v>40816</v>
      </c>
      <c r="B26" s="132">
        <v>147.6715</v>
      </c>
      <c r="C26" s="132">
        <v>150.7956</v>
      </c>
      <c r="D26" s="132">
        <v>222.42</v>
      </c>
      <c r="E26" s="9"/>
    </row>
    <row r="27" spans="1:5" ht="15">
      <c r="A27" s="185">
        <v>40907</v>
      </c>
      <c r="B27" s="270">
        <v>146.0587</v>
      </c>
      <c r="C27" s="270">
        <v>152.5738</v>
      </c>
      <c r="D27" s="270">
        <v>215.45</v>
      </c>
      <c r="E27" s="9"/>
    </row>
    <row r="28" spans="1:5" ht="15">
      <c r="A28" s="186">
        <v>40998</v>
      </c>
      <c r="B28" s="270">
        <v>147.4397</v>
      </c>
      <c r="C28" s="270">
        <v>154.372</v>
      </c>
      <c r="D28" s="270">
        <v>203.54</v>
      </c>
      <c r="E28" s="9"/>
    </row>
    <row r="29" spans="1:5" ht="15">
      <c r="A29" s="186">
        <v>41089</v>
      </c>
      <c r="B29" s="270">
        <v>149.3542</v>
      </c>
      <c r="C29" s="270" t="s">
        <v>324</v>
      </c>
      <c r="D29" s="270">
        <v>187.67</v>
      </c>
      <c r="E29" s="9"/>
    </row>
    <row r="30" spans="1:5" ht="15">
      <c r="A30" s="185">
        <v>41180</v>
      </c>
      <c r="B30" s="270">
        <v>152.9183</v>
      </c>
      <c r="C30" s="270" t="s">
        <v>324</v>
      </c>
      <c r="D30" s="270">
        <v>190.12</v>
      </c>
      <c r="E30" s="9"/>
    </row>
    <row r="31" spans="1:5" ht="15">
      <c r="A31" s="185">
        <v>41274</v>
      </c>
      <c r="B31" s="270">
        <v>160.1283</v>
      </c>
      <c r="C31" s="270" t="s">
        <v>324</v>
      </c>
      <c r="D31" s="270">
        <v>192.21</v>
      </c>
      <c r="E31" s="9"/>
    </row>
    <row r="32" spans="1:5" ht="15">
      <c r="A32" s="185">
        <v>41361</v>
      </c>
      <c r="B32" s="270">
        <v>166.9907</v>
      </c>
      <c r="C32" s="270" t="s">
        <v>324</v>
      </c>
      <c r="D32" s="270">
        <v>181.8</v>
      </c>
      <c r="E32" s="9"/>
    </row>
    <row r="33" spans="1:5" ht="15">
      <c r="A33" s="185">
        <v>41453</v>
      </c>
      <c r="B33" s="270">
        <v>172.5978</v>
      </c>
      <c r="C33" s="270" t="s">
        <v>324</v>
      </c>
      <c r="D33" s="270">
        <v>193.79</v>
      </c>
      <c r="E33" s="165"/>
    </row>
    <row r="34" spans="1:5" ht="15.75" thickBot="1">
      <c r="A34" s="341">
        <v>41547</v>
      </c>
      <c r="B34" s="267">
        <v>172.8742</v>
      </c>
      <c r="C34" s="267" t="s">
        <v>324</v>
      </c>
      <c r="D34" s="267">
        <v>196.45</v>
      </c>
      <c r="E34" s="9"/>
    </row>
    <row r="35" spans="1:14" ht="14.25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</row>
  </sheetData>
  <sheetProtection/>
  <mergeCells count="3">
    <mergeCell ref="A23:A24"/>
    <mergeCell ref="C23:C24"/>
    <mergeCell ref="D23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115" zoomScaleSheetLayoutView="115" zoomScalePageLayoutView="0" workbookViewId="0" topLeftCell="A1">
      <selection activeCell="F1" sqref="F1"/>
    </sheetView>
  </sheetViews>
  <sheetFormatPr defaultColWidth="9.00390625" defaultRowHeight="14.25"/>
  <cols>
    <col min="1" max="1" width="18.50390625" style="123" customWidth="1"/>
    <col min="2" max="16384" width="9.00390625" style="123" customWidth="1"/>
  </cols>
  <sheetData>
    <row r="1" spans="1:6" ht="21.75" customHeight="1" thickBot="1">
      <c r="A1" s="8" t="s">
        <v>320</v>
      </c>
      <c r="B1" s="9"/>
      <c r="C1" s="9"/>
      <c r="D1" s="9"/>
      <c r="E1" s="9"/>
      <c r="F1" s="9"/>
    </row>
    <row r="2" spans="1:6" ht="9.75" customHeight="1">
      <c r="A2" s="124"/>
      <c r="B2" s="124"/>
      <c r="C2" s="124"/>
      <c r="D2" s="9"/>
      <c r="E2" s="9"/>
      <c r="F2" s="9"/>
    </row>
    <row r="3" spans="1:6" ht="14.25">
      <c r="A3" s="2"/>
      <c r="B3" s="1" t="s">
        <v>82</v>
      </c>
      <c r="C3" s="1" t="s">
        <v>83</v>
      </c>
      <c r="D3" s="9"/>
      <c r="E3" s="9"/>
      <c r="F3" s="9"/>
    </row>
    <row r="4" spans="1:6" ht="9" customHeight="1" thickBot="1">
      <c r="A4" s="6"/>
      <c r="B4" s="6"/>
      <c r="C4" s="6"/>
      <c r="D4" s="9"/>
      <c r="E4" s="9"/>
      <c r="F4" s="9"/>
    </row>
    <row r="5" spans="1:6" ht="15" thickBot="1">
      <c r="A5" s="14" t="s">
        <v>73</v>
      </c>
      <c r="B5" s="125">
        <v>75264056.385</v>
      </c>
      <c r="C5" s="125">
        <v>2652</v>
      </c>
      <c r="D5" s="9"/>
      <c r="E5" s="9"/>
      <c r="F5" s="9"/>
    </row>
    <row r="6" spans="1:6" ht="15" thickBot="1">
      <c r="A6" s="10" t="s">
        <v>84</v>
      </c>
      <c r="B6" s="126">
        <v>38984523.227</v>
      </c>
      <c r="C6" s="126">
        <v>1987</v>
      </c>
      <c r="D6" s="9"/>
      <c r="E6" s="9"/>
      <c r="F6" s="9"/>
    </row>
    <row r="7" spans="1:6" ht="15" thickBot="1">
      <c r="A7" s="10" t="s">
        <v>85</v>
      </c>
      <c r="B7" s="126">
        <v>34590716.881</v>
      </c>
      <c r="C7" s="126">
        <v>375</v>
      </c>
      <c r="D7" s="9"/>
      <c r="E7" s="9"/>
      <c r="F7" s="9"/>
    </row>
    <row r="8" spans="1:6" ht="15" thickBot="1">
      <c r="A8" s="10" t="s">
        <v>86</v>
      </c>
      <c r="B8" s="126">
        <v>3349.859</v>
      </c>
      <c r="C8" s="126">
        <v>16</v>
      </c>
      <c r="D8" s="9"/>
      <c r="E8" s="9"/>
      <c r="F8" s="9"/>
    </row>
    <row r="9" spans="1:6" ht="15" thickBot="1">
      <c r="A9" s="10" t="s">
        <v>87</v>
      </c>
      <c r="B9" s="126">
        <v>149126.715</v>
      </c>
      <c r="C9" s="126">
        <v>260</v>
      </c>
      <c r="D9" s="9"/>
      <c r="E9" s="9"/>
      <c r="F9" s="9"/>
    </row>
    <row r="10" spans="1:6" ht="15" thickBot="1">
      <c r="A10" s="11" t="s">
        <v>88</v>
      </c>
      <c r="B10" s="128">
        <v>1536339.703</v>
      </c>
      <c r="C10" s="128">
        <v>14</v>
      </c>
      <c r="D10" s="9"/>
      <c r="E10" s="9"/>
      <c r="F10" s="9"/>
    </row>
    <row r="11" spans="1:6" ht="14.25">
      <c r="A11" s="135"/>
      <c r="B11" s="136"/>
      <c r="C11" s="137"/>
      <c r="D11" s="9"/>
      <c r="E11" s="9"/>
      <c r="F11" s="9"/>
    </row>
    <row r="12" spans="1:6" ht="15.75">
      <c r="A12" s="8"/>
      <c r="B12" s="165"/>
      <c r="C12" s="9"/>
      <c r="D12" s="9"/>
      <c r="E12" s="9"/>
      <c r="F12" s="9"/>
    </row>
    <row r="13" spans="1:6" ht="14.25">
      <c r="A13" s="134"/>
      <c r="B13" s="137"/>
      <c r="C13" s="137"/>
      <c r="D13" s="9"/>
      <c r="E13" s="9"/>
      <c r="F13" s="9"/>
    </row>
    <row r="14" spans="1:6" ht="15.75">
      <c r="A14" s="8" t="s">
        <v>89</v>
      </c>
      <c r="B14" s="9"/>
      <c r="C14" s="9"/>
      <c r="D14" s="9"/>
      <c r="E14" s="9"/>
      <c r="F14" s="9"/>
    </row>
    <row r="15" spans="1:6" ht="16.5" thickBot="1">
      <c r="A15" s="8"/>
      <c r="B15" s="9"/>
      <c r="C15" s="9"/>
      <c r="D15" s="9"/>
      <c r="E15" s="9"/>
      <c r="F15" s="9"/>
    </row>
    <row r="16" spans="1:6" ht="8.25" customHeight="1">
      <c r="A16" s="138"/>
      <c r="B16" s="138"/>
      <c r="C16" s="138"/>
      <c r="D16" s="138"/>
      <c r="E16" s="9"/>
      <c r="F16" s="9"/>
    </row>
    <row r="17" spans="1:6" ht="22.5">
      <c r="A17" s="139"/>
      <c r="B17" s="1" t="s">
        <v>321</v>
      </c>
      <c r="C17" s="1" t="s">
        <v>322</v>
      </c>
      <c r="D17" s="1" t="s">
        <v>90</v>
      </c>
      <c r="E17" s="9"/>
      <c r="F17" s="9"/>
    </row>
    <row r="18" spans="1:6" ht="8.25" customHeight="1" thickBot="1">
      <c r="A18" s="140"/>
      <c r="B18" s="141"/>
      <c r="C18" s="141"/>
      <c r="D18" s="141"/>
      <c r="E18" s="9"/>
      <c r="F18" s="9"/>
    </row>
    <row r="19" spans="1:6" ht="15" thickBot="1">
      <c r="A19" s="29" t="s">
        <v>91</v>
      </c>
      <c r="B19" s="142">
        <v>16925625.648963097</v>
      </c>
      <c r="C19" s="142">
        <v>19529452.941111855</v>
      </c>
      <c r="D19" s="143">
        <v>0.1538393525977738</v>
      </c>
      <c r="E19" s="9"/>
      <c r="F19" s="9"/>
    </row>
    <row r="20" spans="1:6" ht="15" thickBot="1">
      <c r="A20" s="10" t="s">
        <v>92</v>
      </c>
      <c r="B20" s="126">
        <v>10896917.951789282</v>
      </c>
      <c r="C20" s="126">
        <v>11073683.255169647</v>
      </c>
      <c r="D20" s="144">
        <v>0.01622158707282361</v>
      </c>
      <c r="E20" s="9"/>
      <c r="F20" s="9"/>
    </row>
    <row r="21" spans="1:6" ht="15" thickBot="1">
      <c r="A21" s="10" t="s">
        <v>93</v>
      </c>
      <c r="B21" s="126">
        <v>5990912.6377241425</v>
      </c>
      <c r="C21" s="126">
        <v>8432418.343412008</v>
      </c>
      <c r="D21" s="145">
        <v>0.40753485375733284</v>
      </c>
      <c r="E21" s="9"/>
      <c r="F21" s="9"/>
    </row>
    <row r="22" spans="1:6" ht="15" thickBot="1">
      <c r="A22" s="10" t="s">
        <v>94</v>
      </c>
      <c r="B22" s="126">
        <v>37795.059449672655</v>
      </c>
      <c r="C22" s="126">
        <v>23351.34253019821</v>
      </c>
      <c r="D22" s="145">
        <v>-0.3821588622901225</v>
      </c>
      <c r="E22" s="9"/>
      <c r="F22" s="9"/>
    </row>
    <row r="23" spans="1:6" ht="15" thickBot="1">
      <c r="A23" s="146" t="s">
        <v>95</v>
      </c>
      <c r="B23" s="128">
        <v>6980285.14903692</v>
      </c>
      <c r="C23" s="128">
        <v>10276391.135528645</v>
      </c>
      <c r="D23" s="147">
        <v>0.47220219749138664</v>
      </c>
      <c r="E23" s="9"/>
      <c r="F23" s="9"/>
    </row>
    <row r="24" spans="1:6" ht="15.75">
      <c r="A24" s="8"/>
      <c r="B24" s="165"/>
      <c r="C24" s="8"/>
      <c r="D24" s="165"/>
      <c r="E24" s="9"/>
      <c r="F24" s="9"/>
    </row>
    <row r="25" spans="1:6" ht="15.75">
      <c r="A25" s="8"/>
      <c r="B25" s="165"/>
      <c r="C25" s="8"/>
      <c r="D25" s="165"/>
      <c r="E25" s="9"/>
      <c r="F25" s="9"/>
    </row>
    <row r="26" spans="1:6" ht="15.75">
      <c r="A26" s="8"/>
      <c r="B26" s="165"/>
      <c r="C26" s="8"/>
      <c r="D26" s="165"/>
      <c r="E26" s="9"/>
      <c r="F26" s="9"/>
    </row>
    <row r="27" spans="1:6" ht="15.75">
      <c r="A27" s="8"/>
      <c r="B27" s="165"/>
      <c r="C27" s="8"/>
      <c r="D27" s="165"/>
      <c r="E27" s="9"/>
      <c r="F27" s="9"/>
    </row>
    <row r="28" spans="1:6" ht="15.75">
      <c r="A28" s="8"/>
      <c r="B28" s="165"/>
      <c r="C28" s="8"/>
      <c r="D28" s="165"/>
      <c r="E28" s="9"/>
      <c r="F28" s="9"/>
    </row>
    <row r="29" spans="1:6" ht="15.75">
      <c r="A29" s="8"/>
      <c r="B29" s="165"/>
      <c r="C29" s="8"/>
      <c r="D29" s="165"/>
      <c r="E29" s="9"/>
      <c r="F29" s="9"/>
    </row>
    <row r="30" spans="1:6" ht="15.75">
      <c r="A30" s="8"/>
      <c r="B30" s="165"/>
      <c r="C30" s="8"/>
      <c r="D30" s="165"/>
      <c r="E30" s="9"/>
      <c r="F30" s="9"/>
    </row>
    <row r="31" spans="1:6" ht="15.75">
      <c r="A31" s="8"/>
      <c r="B31" s="165"/>
      <c r="C31" s="8"/>
      <c r="D31" s="165"/>
      <c r="E31" s="9"/>
      <c r="F31" s="9"/>
    </row>
    <row r="32" spans="1:6" ht="15.75">
      <c r="A32" s="8"/>
      <c r="B32" s="165"/>
      <c r="C32" s="8"/>
      <c r="D32" s="165"/>
      <c r="E32" s="9"/>
      <c r="F32" s="9"/>
    </row>
    <row r="33" spans="1:6" ht="15.75">
      <c r="A33" s="8"/>
      <c r="B33" s="165"/>
      <c r="C33" s="8"/>
      <c r="D33" s="165"/>
      <c r="E33" s="9"/>
      <c r="F33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2015-01-12T08:58:20Z</dcterms:created>
  <dcterms:modified xsi:type="dcterms:W3CDTF">2015-01-12T08:58:26Z</dcterms:modified>
  <cp:category/>
  <cp:version/>
  <cp:contentType/>
  <cp:contentStatus/>
</cp:coreProperties>
</file>